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local.cityofevanston.org\users\users\gmartin\My Documents\HBO\HBTC\HBTC Slipstream Support\BPS Calculator\"/>
    </mc:Choice>
  </mc:AlternateContent>
  <xr:revisionPtr revIDLastSave="0" documentId="8_{F89AFBDD-74BB-45BC-9669-91080ACB7A14}" xr6:coauthVersionLast="47" xr6:coauthVersionMax="47" xr10:uidLastSave="{00000000-0000-0000-0000-000000000000}"/>
  <workbookProtection workbookAlgorithmName="SHA-512" workbookHashValue="R+bLPSrsx+Pl8/kmb/mr16+3/nD4oYuQnH9Ri4REtIYTxNuNUI58P3pu2GKDL9g4V+lWaeFFts9/Q4hXtZK4nA==" workbookSaltValue="kpl++EdZzaae/ajvleHYCQ==" workbookSpinCount="100000" lockStructure="1"/>
  <bookViews>
    <workbookView xWindow="28680" yWindow="-120" windowWidth="29040" windowHeight="15720" tabRatio="826" activeTab="6" xr2:uid="{5E3D79B9-6828-4F83-90DB-C3F4DDD3A985}"/>
  </bookViews>
  <sheets>
    <sheet name="annual site EUI clean" sheetId="1" r:id="rId1"/>
    <sheet name="flagged site EUI outliers" sheetId="2" r:id="rId2"/>
    <sheet name="building level site EUI" sheetId="3" r:id="rId3"/>
    <sheet name="stats with outliers" sheetId="4" r:id="rId4"/>
    <sheet name="stats without outliers" sheetId="5" r:id="rId5"/>
    <sheet name="baseline values" sheetId="6" r:id="rId6"/>
    <sheet name="Site EUI calculator" sheetId="7" r:id="rId7"/>
  </sheets>
  <definedNames>
    <definedName name="_xlnm._FilterDatabase" localSheetId="0" hidden="1">'annual site EUI clean'!$A$1:$AJ$1269</definedName>
    <definedName name="_xlnm._FilterDatabase" localSheetId="5" hidden="1">'baseline values'!$A$1:$L$74</definedName>
    <definedName name="_xlnm._FilterDatabase" localSheetId="2" hidden="1">'building level site EUI'!$A$1:$H$407</definedName>
    <definedName name="_xlnm._FilterDatabase" localSheetId="6" hidden="1">'Site EUI calculator'!$A$1:$Z$38</definedName>
    <definedName name="_xlnm._FilterDatabase" localSheetId="3" hidden="1">'stats with outliers'!$A$1:$G$38</definedName>
    <definedName name="_xlnm._FilterDatabase" localSheetId="4" hidden="1">'stats without outliers'!$A$1:$G$38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8" i="7" l="1"/>
  <c r="C38" i="7"/>
  <c r="B38" i="7"/>
  <c r="E37" i="7"/>
  <c r="C37" i="7"/>
  <c r="B37" i="7"/>
  <c r="E36" i="7"/>
  <c r="C36" i="7"/>
  <c r="B36" i="7"/>
  <c r="E35" i="7"/>
  <c r="C35" i="7"/>
  <c r="B35" i="7"/>
  <c r="E34" i="7"/>
  <c r="C34" i="7"/>
  <c r="B34" i="7"/>
  <c r="E33" i="7"/>
  <c r="C33" i="7"/>
  <c r="B33" i="7"/>
  <c r="E32" i="7"/>
  <c r="C32" i="7"/>
  <c r="B32" i="7"/>
  <c r="E31" i="7"/>
  <c r="C31" i="7"/>
  <c r="B31" i="7"/>
  <c r="E30" i="7"/>
  <c r="C30" i="7"/>
  <c r="B30" i="7"/>
  <c r="E29" i="7"/>
  <c r="C29" i="7"/>
  <c r="B29" i="7"/>
  <c r="E28" i="7"/>
  <c r="C28" i="7"/>
  <c r="B28" i="7"/>
  <c r="E27" i="7"/>
  <c r="C27" i="7"/>
  <c r="B27" i="7"/>
  <c r="E26" i="7"/>
  <c r="C26" i="7"/>
  <c r="B26" i="7"/>
  <c r="E25" i="7"/>
  <c r="C25" i="7"/>
  <c r="B25" i="7"/>
  <c r="E24" i="7"/>
  <c r="C24" i="7"/>
  <c r="B24" i="7"/>
  <c r="E23" i="7"/>
  <c r="C23" i="7"/>
  <c r="B23" i="7"/>
  <c r="E22" i="7"/>
  <c r="C22" i="7"/>
  <c r="B22" i="7"/>
  <c r="W21" i="7"/>
  <c r="S21" i="7"/>
  <c r="T21" i="7" s="1"/>
  <c r="U21" i="7" s="1"/>
  <c r="O21" i="7"/>
  <c r="P21" i="7" s="1"/>
  <c r="Q21" i="7" s="1"/>
  <c r="E21" i="7"/>
  <c r="C21" i="7"/>
  <c r="B21" i="7"/>
  <c r="E20" i="7"/>
  <c r="C20" i="7"/>
  <c r="B20" i="7"/>
  <c r="E19" i="7"/>
  <c r="C19" i="7"/>
  <c r="B19" i="7"/>
  <c r="E18" i="7"/>
  <c r="C18" i="7"/>
  <c r="B18" i="7"/>
  <c r="E17" i="7"/>
  <c r="C17" i="7"/>
  <c r="B17" i="7"/>
  <c r="E16" i="7"/>
  <c r="C16" i="7"/>
  <c r="B16" i="7"/>
  <c r="E15" i="7"/>
  <c r="C15" i="7"/>
  <c r="B15" i="7"/>
  <c r="E14" i="7"/>
  <c r="C14" i="7"/>
  <c r="B14" i="7"/>
  <c r="E13" i="7"/>
  <c r="C13" i="7"/>
  <c r="B13" i="7"/>
  <c r="W12" i="7"/>
  <c r="E12" i="7"/>
  <c r="C12" i="7"/>
  <c r="B12" i="7"/>
  <c r="E11" i="7"/>
  <c r="C11" i="7"/>
  <c r="B11" i="7"/>
  <c r="E10" i="7"/>
  <c r="C10" i="7"/>
  <c r="B10" i="7"/>
  <c r="E9" i="7"/>
  <c r="C9" i="7"/>
  <c r="B9" i="7"/>
  <c r="E8" i="7"/>
  <c r="C8" i="7"/>
  <c r="B8" i="7"/>
  <c r="E7" i="7"/>
  <c r="C7" i="7"/>
  <c r="B7" i="7"/>
  <c r="E6" i="7"/>
  <c r="C6" i="7"/>
  <c r="B6" i="7"/>
  <c r="E5" i="7"/>
  <c r="C5" i="7"/>
  <c r="B5" i="7"/>
  <c r="E4" i="7"/>
  <c r="C4" i="7"/>
  <c r="B4" i="7"/>
  <c r="E3" i="7"/>
  <c r="C3" i="7"/>
  <c r="B3" i="7"/>
  <c r="E2" i="7"/>
  <c r="C2" i="7"/>
  <c r="B2" i="7"/>
  <c r="S38" i="7" l="1"/>
  <c r="T38" i="7" s="1"/>
  <c r="U38" i="7" s="1"/>
  <c r="W38" i="7"/>
  <c r="O38" i="7"/>
  <c r="P38" i="7" s="1"/>
  <c r="Q38" i="7" s="1"/>
  <c r="G38" i="7"/>
  <c r="H38" i="7" s="1"/>
  <c r="I38" i="7" s="1"/>
  <c r="K38" i="7"/>
  <c r="L38" i="7" s="1"/>
  <c r="M38" i="7" s="1"/>
  <c r="G37" i="7"/>
  <c r="H37" i="7" s="1"/>
  <c r="I37" i="7" s="1"/>
  <c r="K37" i="7"/>
  <c r="L37" i="7" s="1"/>
  <c r="M37" i="7" s="1"/>
  <c r="O37" i="7"/>
  <c r="P37" i="7" s="1"/>
  <c r="Q37" i="7" s="1"/>
  <c r="S37" i="7"/>
  <c r="T37" i="7" s="1"/>
  <c r="U37" i="7" s="1"/>
  <c r="W37" i="7"/>
  <c r="X37" i="7" s="1"/>
  <c r="Y37" i="7" s="1"/>
  <c r="Z37" i="7"/>
  <c r="W36" i="7"/>
  <c r="X36" i="7" s="1"/>
  <c r="Y36" i="7" s="1"/>
  <c r="Z36" i="7"/>
  <c r="S36" i="7"/>
  <c r="T36" i="7" s="1"/>
  <c r="U36" i="7" s="1"/>
  <c r="O36" i="7"/>
  <c r="P36" i="7" s="1"/>
  <c r="Q36" i="7" s="1"/>
  <c r="K36" i="7"/>
  <c r="L36" i="7" s="1"/>
  <c r="M36" i="7" s="1"/>
  <c r="G36" i="7"/>
  <c r="H36" i="7" s="1"/>
  <c r="I36" i="7" s="1"/>
  <c r="K35" i="7"/>
  <c r="L35" i="7" s="1"/>
  <c r="M35" i="7" s="1"/>
  <c r="G35" i="7"/>
  <c r="H35" i="7" s="1"/>
  <c r="I35" i="7" s="1"/>
  <c r="O35" i="7"/>
  <c r="P35" i="7" s="1"/>
  <c r="Q35" i="7" s="1"/>
  <c r="S35" i="7"/>
  <c r="T35" i="7" s="1"/>
  <c r="U35" i="7" s="1"/>
  <c r="W35" i="7"/>
  <c r="G34" i="7"/>
  <c r="H34" i="7" s="1"/>
  <c r="I34" i="7" s="1"/>
  <c r="W34" i="7"/>
  <c r="S34" i="7"/>
  <c r="T34" i="7" s="1"/>
  <c r="U34" i="7" s="1"/>
  <c r="O34" i="7"/>
  <c r="P34" i="7" s="1"/>
  <c r="Q34" i="7" s="1"/>
  <c r="K34" i="7"/>
  <c r="L34" i="7" s="1"/>
  <c r="M34" i="7" s="1"/>
  <c r="G33" i="7"/>
  <c r="H33" i="7" s="1"/>
  <c r="I33" i="7" s="1"/>
  <c r="K33" i="7"/>
  <c r="L33" i="7" s="1"/>
  <c r="M33" i="7" s="1"/>
  <c r="O33" i="7"/>
  <c r="P33" i="7" s="1"/>
  <c r="Q33" i="7" s="1"/>
  <c r="S33" i="7"/>
  <c r="T33" i="7" s="1"/>
  <c r="U33" i="7" s="1"/>
  <c r="W33" i="7"/>
  <c r="K32" i="7"/>
  <c r="L32" i="7" s="1"/>
  <c r="M32" i="7" s="1"/>
  <c r="G32" i="7"/>
  <c r="H32" i="7" s="1"/>
  <c r="I32" i="7" s="1"/>
  <c r="S32" i="7"/>
  <c r="T32" i="7" s="1"/>
  <c r="U32" i="7" s="1"/>
  <c r="W32" i="7"/>
  <c r="O32" i="7"/>
  <c r="P32" i="7" s="1"/>
  <c r="Q32" i="7" s="1"/>
  <c r="G31" i="7"/>
  <c r="H31" i="7" s="1"/>
  <c r="I31" i="7" s="1"/>
  <c r="W31" i="7"/>
  <c r="K31" i="7"/>
  <c r="L31" i="7" s="1"/>
  <c r="M31" i="7" s="1"/>
  <c r="O31" i="7"/>
  <c r="P31" i="7" s="1"/>
  <c r="Q31" i="7" s="1"/>
  <c r="S31" i="7"/>
  <c r="T31" i="7" s="1"/>
  <c r="U31" i="7" s="1"/>
  <c r="O30" i="7"/>
  <c r="P30" i="7" s="1"/>
  <c r="Q30" i="7" s="1"/>
  <c r="W30" i="7"/>
  <c r="X30" i="7" s="1"/>
  <c r="Y30" i="7" s="1"/>
  <c r="Z30" i="7"/>
  <c r="G30" i="7"/>
  <c r="H30" i="7" s="1"/>
  <c r="I30" i="7" s="1"/>
  <c r="K30" i="7"/>
  <c r="L30" i="7" s="1"/>
  <c r="M30" i="7" s="1"/>
  <c r="S30" i="7"/>
  <c r="T30" i="7" s="1"/>
  <c r="U30" i="7" s="1"/>
  <c r="W29" i="7"/>
  <c r="X29" i="7" s="1"/>
  <c r="Y29" i="7" s="1"/>
  <c r="K29" i="7"/>
  <c r="L29" i="7" s="1"/>
  <c r="M29" i="7" s="1"/>
  <c r="O29" i="7"/>
  <c r="P29" i="7" s="1"/>
  <c r="Q29" i="7" s="1"/>
  <c r="Z29" i="7"/>
  <c r="G29" i="7"/>
  <c r="H29" i="7" s="1"/>
  <c r="I29" i="7" s="1"/>
  <c r="S29" i="7"/>
  <c r="T29" i="7" s="1"/>
  <c r="U29" i="7" s="1"/>
  <c r="W28" i="7"/>
  <c r="S28" i="7"/>
  <c r="T28" i="7" s="1"/>
  <c r="U28" i="7" s="1"/>
  <c r="O28" i="7"/>
  <c r="P28" i="7" s="1"/>
  <c r="Q28" i="7" s="1"/>
  <c r="K28" i="7"/>
  <c r="L28" i="7" s="1"/>
  <c r="M28" i="7" s="1"/>
  <c r="G28" i="7"/>
  <c r="H28" i="7" s="1"/>
  <c r="I28" i="7" s="1"/>
  <c r="O27" i="7"/>
  <c r="P27" i="7" s="1"/>
  <c r="Q27" i="7" s="1"/>
  <c r="W27" i="7"/>
  <c r="K27" i="7"/>
  <c r="L27" i="7" s="1"/>
  <c r="M27" i="7" s="1"/>
  <c r="G27" i="7"/>
  <c r="H27" i="7" s="1"/>
  <c r="I27" i="7" s="1"/>
  <c r="S27" i="7"/>
  <c r="T27" i="7" s="1"/>
  <c r="U27" i="7" s="1"/>
  <c r="W26" i="7"/>
  <c r="X26" i="7" s="1"/>
  <c r="Y26" i="7" s="1"/>
  <c r="O26" i="7"/>
  <c r="P26" i="7" s="1"/>
  <c r="Q26" i="7" s="1"/>
  <c r="K26" i="7"/>
  <c r="L26" i="7" s="1"/>
  <c r="M26" i="7" s="1"/>
  <c r="Z26" i="7"/>
  <c r="S26" i="7"/>
  <c r="T26" i="7" s="1"/>
  <c r="U26" i="7" s="1"/>
  <c r="G26" i="7"/>
  <c r="H26" i="7" s="1"/>
  <c r="I26" i="7" s="1"/>
  <c r="G25" i="7"/>
  <c r="H25" i="7" s="1"/>
  <c r="I25" i="7" s="1"/>
  <c r="S25" i="7"/>
  <c r="T25" i="7" s="1"/>
  <c r="U25" i="7" s="1"/>
  <c r="O25" i="7"/>
  <c r="P25" i="7" s="1"/>
  <c r="Q25" i="7" s="1"/>
  <c r="W25" i="7"/>
  <c r="K25" i="7"/>
  <c r="L25" i="7" s="1"/>
  <c r="M25" i="7" s="1"/>
  <c r="K24" i="7"/>
  <c r="L24" i="7" s="1"/>
  <c r="M24" i="7" s="1"/>
  <c r="S24" i="7"/>
  <c r="T24" i="7" s="1"/>
  <c r="U24" i="7" s="1"/>
  <c r="O24" i="7"/>
  <c r="P24" i="7" s="1"/>
  <c r="Q24" i="7" s="1"/>
  <c r="W24" i="7"/>
  <c r="G24" i="7"/>
  <c r="H24" i="7" s="1"/>
  <c r="I24" i="7" s="1"/>
  <c r="S23" i="7"/>
  <c r="T23" i="7" s="1"/>
  <c r="U23" i="7" s="1"/>
  <c r="G23" i="7"/>
  <c r="H23" i="7" s="1"/>
  <c r="I23" i="7" s="1"/>
  <c r="O23" i="7"/>
  <c r="P23" i="7" s="1"/>
  <c r="Q23" i="7" s="1"/>
  <c r="W23" i="7"/>
  <c r="K23" i="7"/>
  <c r="L23" i="7" s="1"/>
  <c r="M23" i="7" s="1"/>
  <c r="K22" i="7"/>
  <c r="L22" i="7" s="1"/>
  <c r="M22" i="7" s="1"/>
  <c r="S22" i="7"/>
  <c r="T22" i="7" s="1"/>
  <c r="U22" i="7" s="1"/>
  <c r="O22" i="7"/>
  <c r="P22" i="7" s="1"/>
  <c r="Q22" i="7" s="1"/>
  <c r="W22" i="7"/>
  <c r="G22" i="7"/>
  <c r="H22" i="7" s="1"/>
  <c r="I22" i="7" s="1"/>
  <c r="Z21" i="7"/>
  <c r="X21" i="7"/>
  <c r="Y21" i="7" s="1"/>
  <c r="K21" i="7"/>
  <c r="L21" i="7" s="1"/>
  <c r="M21" i="7" s="1"/>
  <c r="G21" i="7"/>
  <c r="H21" i="7" s="1"/>
  <c r="I21" i="7" s="1"/>
  <c r="W20" i="7"/>
  <c r="K20" i="7"/>
  <c r="L20" i="7" s="1"/>
  <c r="M20" i="7" s="1"/>
  <c r="G20" i="7"/>
  <c r="H20" i="7" s="1"/>
  <c r="I20" i="7" s="1"/>
  <c r="O20" i="7"/>
  <c r="P20" i="7" s="1"/>
  <c r="Q20" i="7" s="1"/>
  <c r="S20" i="7"/>
  <c r="T20" i="7" s="1"/>
  <c r="U20" i="7" s="1"/>
  <c r="G19" i="7"/>
  <c r="H19" i="7" s="1"/>
  <c r="I19" i="7" s="1"/>
  <c r="K19" i="7"/>
  <c r="L19" i="7" s="1"/>
  <c r="M19" i="7" s="1"/>
  <c r="O19" i="7"/>
  <c r="P19" i="7" s="1"/>
  <c r="Q19" i="7" s="1"/>
  <c r="S19" i="7"/>
  <c r="T19" i="7" s="1"/>
  <c r="U19" i="7" s="1"/>
  <c r="W19" i="7"/>
  <c r="X19" i="7" s="1"/>
  <c r="Y19" i="7" s="1"/>
  <c r="Z19" i="7"/>
  <c r="G18" i="7"/>
  <c r="H18" i="7" s="1"/>
  <c r="I18" i="7" s="1"/>
  <c r="K18" i="7"/>
  <c r="L18" i="7" s="1"/>
  <c r="M18" i="7" s="1"/>
  <c r="O18" i="7"/>
  <c r="P18" i="7" s="1"/>
  <c r="Q18" i="7" s="1"/>
  <c r="S18" i="7"/>
  <c r="T18" i="7" s="1"/>
  <c r="U18" i="7" s="1"/>
  <c r="W18" i="7"/>
  <c r="K17" i="7"/>
  <c r="L17" i="7" s="1"/>
  <c r="M17" i="7" s="1"/>
  <c r="G17" i="7"/>
  <c r="H17" i="7" s="1"/>
  <c r="I17" i="7" s="1"/>
  <c r="O17" i="7"/>
  <c r="P17" i="7" s="1"/>
  <c r="Q17" i="7" s="1"/>
  <c r="S17" i="7"/>
  <c r="T17" i="7" s="1"/>
  <c r="U17" i="7" s="1"/>
  <c r="W17" i="7"/>
  <c r="W16" i="7"/>
  <c r="X16" i="7" s="1"/>
  <c r="Y16" i="7" s="1"/>
  <c r="G16" i="7"/>
  <c r="H16" i="7" s="1"/>
  <c r="I16" i="7" s="1"/>
  <c r="O16" i="7"/>
  <c r="P16" i="7" s="1"/>
  <c r="Q16" i="7" s="1"/>
  <c r="K16" i="7"/>
  <c r="L16" i="7" s="1"/>
  <c r="M16" i="7" s="1"/>
  <c r="Z16" i="7"/>
  <c r="S16" i="7"/>
  <c r="T16" i="7" s="1"/>
  <c r="U16" i="7" s="1"/>
  <c r="S15" i="7"/>
  <c r="T15" i="7" s="1"/>
  <c r="U15" i="7" s="1"/>
  <c r="K15" i="7"/>
  <c r="L15" i="7" s="1"/>
  <c r="M15" i="7" s="1"/>
  <c r="W15" i="7"/>
  <c r="X15" i="7" s="1"/>
  <c r="Y15" i="7" s="1"/>
  <c r="O15" i="7"/>
  <c r="P15" i="7" s="1"/>
  <c r="Q15" i="7" s="1"/>
  <c r="Z15" i="7"/>
  <c r="G15" i="7"/>
  <c r="H15" i="7" s="1"/>
  <c r="I15" i="7" s="1"/>
  <c r="K14" i="7"/>
  <c r="L14" i="7" s="1"/>
  <c r="M14" i="7" s="1"/>
  <c r="G14" i="7"/>
  <c r="H14" i="7" s="1"/>
  <c r="I14" i="7" s="1"/>
  <c r="O14" i="7"/>
  <c r="P14" i="7" s="1"/>
  <c r="Q14" i="7" s="1"/>
  <c r="S14" i="7"/>
  <c r="T14" i="7" s="1"/>
  <c r="U14" i="7" s="1"/>
  <c r="W14" i="7"/>
  <c r="K13" i="7"/>
  <c r="L13" i="7" s="1"/>
  <c r="M13" i="7" s="1"/>
  <c r="G13" i="7"/>
  <c r="H13" i="7" s="1"/>
  <c r="I13" i="7" s="1"/>
  <c r="S13" i="7"/>
  <c r="T13" i="7" s="1"/>
  <c r="U13" i="7" s="1"/>
  <c r="W13" i="7"/>
  <c r="X13" i="7" s="1"/>
  <c r="Y13" i="7" s="1"/>
  <c r="Z13" i="7"/>
  <c r="O13" i="7"/>
  <c r="P13" i="7" s="1"/>
  <c r="Q13" i="7" s="1"/>
  <c r="Z12" i="7"/>
  <c r="X12" i="7"/>
  <c r="Y12" i="7" s="1"/>
  <c r="S12" i="7"/>
  <c r="T12" i="7" s="1"/>
  <c r="U12" i="7" s="1"/>
  <c r="O12" i="7"/>
  <c r="P12" i="7" s="1"/>
  <c r="Q12" i="7" s="1"/>
  <c r="K12" i="7"/>
  <c r="L12" i="7" s="1"/>
  <c r="M12" i="7" s="1"/>
  <c r="G12" i="7"/>
  <c r="H12" i="7" s="1"/>
  <c r="I12" i="7" s="1"/>
  <c r="W11" i="7"/>
  <c r="S11" i="7"/>
  <c r="T11" i="7" s="1"/>
  <c r="U11" i="7" s="1"/>
  <c r="O11" i="7"/>
  <c r="P11" i="7" s="1"/>
  <c r="Q11" i="7" s="1"/>
  <c r="K11" i="7"/>
  <c r="L11" i="7" s="1"/>
  <c r="M11" i="7" s="1"/>
  <c r="G11" i="7"/>
  <c r="H11" i="7" s="1"/>
  <c r="I11" i="7" s="1"/>
  <c r="K10" i="7"/>
  <c r="L10" i="7" s="1"/>
  <c r="M10" i="7" s="1"/>
  <c r="G10" i="7"/>
  <c r="H10" i="7" s="1"/>
  <c r="I10" i="7" s="1"/>
  <c r="W10" i="7"/>
  <c r="S10" i="7"/>
  <c r="T10" i="7" s="1"/>
  <c r="U10" i="7" s="1"/>
  <c r="O10" i="7"/>
  <c r="P10" i="7" s="1"/>
  <c r="Q10" i="7" s="1"/>
  <c r="G9" i="7"/>
  <c r="H9" i="7" s="1"/>
  <c r="I9" i="7" s="1"/>
  <c r="W9" i="7"/>
  <c r="S9" i="7"/>
  <c r="T9" i="7" s="1"/>
  <c r="U9" i="7" s="1"/>
  <c r="O9" i="7"/>
  <c r="P9" i="7" s="1"/>
  <c r="Q9" i="7" s="1"/>
  <c r="K9" i="7"/>
  <c r="L9" i="7" s="1"/>
  <c r="M9" i="7" s="1"/>
  <c r="W8" i="7"/>
  <c r="X8" i="7" s="1"/>
  <c r="Y8" i="7" s="1"/>
  <c r="G8" i="7"/>
  <c r="H8" i="7" s="1"/>
  <c r="I8" i="7" s="1"/>
  <c r="Z8" i="7"/>
  <c r="K8" i="7"/>
  <c r="L8" i="7" s="1"/>
  <c r="M8" i="7" s="1"/>
  <c r="O8" i="7"/>
  <c r="P8" i="7" s="1"/>
  <c r="Q8" i="7" s="1"/>
  <c r="S8" i="7"/>
  <c r="T8" i="7" s="1"/>
  <c r="U8" i="7" s="1"/>
  <c r="W7" i="7"/>
  <c r="X7" i="7" s="1"/>
  <c r="Y7" i="7" s="1"/>
  <c r="Z7" i="7"/>
  <c r="O7" i="7"/>
  <c r="P7" i="7" s="1"/>
  <c r="Q7" i="7" s="1"/>
  <c r="K7" i="7"/>
  <c r="L7" i="7" s="1"/>
  <c r="M7" i="7" s="1"/>
  <c r="G7" i="7"/>
  <c r="H7" i="7" s="1"/>
  <c r="I7" i="7" s="1"/>
  <c r="S7" i="7"/>
  <c r="T7" i="7" s="1"/>
  <c r="U7" i="7" s="1"/>
  <c r="W6" i="7"/>
  <c r="S6" i="7"/>
  <c r="T6" i="7" s="1"/>
  <c r="U6" i="7" s="1"/>
  <c r="O6" i="7"/>
  <c r="P6" i="7" s="1"/>
  <c r="Q6" i="7" s="1"/>
  <c r="G6" i="7"/>
  <c r="H6" i="7" s="1"/>
  <c r="I6" i="7" s="1"/>
  <c r="K6" i="7"/>
  <c r="L6" i="7" s="1"/>
  <c r="M6" i="7" s="1"/>
  <c r="G5" i="7"/>
  <c r="H5" i="7" s="1"/>
  <c r="I5" i="7" s="1"/>
  <c r="O5" i="7"/>
  <c r="P5" i="7" s="1"/>
  <c r="Q5" i="7" s="1"/>
  <c r="S5" i="7"/>
  <c r="T5" i="7" s="1"/>
  <c r="U5" i="7" s="1"/>
  <c r="W5" i="7"/>
  <c r="K5" i="7"/>
  <c r="L5" i="7" s="1"/>
  <c r="M5" i="7" s="1"/>
  <c r="W4" i="7"/>
  <c r="X4" i="7" s="1"/>
  <c r="Y4" i="7" s="1"/>
  <c r="Z4" i="7"/>
  <c r="G4" i="7"/>
  <c r="H4" i="7" s="1"/>
  <c r="I4" i="7" s="1"/>
  <c r="K4" i="7"/>
  <c r="L4" i="7" s="1"/>
  <c r="M4" i="7" s="1"/>
  <c r="O4" i="7"/>
  <c r="P4" i="7" s="1"/>
  <c r="Q4" i="7" s="1"/>
  <c r="S4" i="7"/>
  <c r="T4" i="7" s="1"/>
  <c r="U4" i="7" s="1"/>
  <c r="S3" i="7"/>
  <c r="T3" i="7" s="1"/>
  <c r="U3" i="7" s="1"/>
  <c r="G3" i="7"/>
  <c r="H3" i="7" s="1"/>
  <c r="I3" i="7" s="1"/>
  <c r="K3" i="7"/>
  <c r="L3" i="7" s="1"/>
  <c r="M3" i="7" s="1"/>
  <c r="O3" i="7"/>
  <c r="P3" i="7" s="1"/>
  <c r="Q3" i="7" s="1"/>
  <c r="W3" i="7"/>
  <c r="W2" i="7"/>
  <c r="K2" i="7"/>
  <c r="L2" i="7" s="1"/>
  <c r="M2" i="7" s="1"/>
  <c r="G2" i="7"/>
  <c r="H2" i="7" s="1"/>
  <c r="I2" i="7" s="1"/>
  <c r="O2" i="7"/>
  <c r="P2" i="7" s="1"/>
  <c r="Q2" i="7" s="1"/>
  <c r="S2" i="7"/>
  <c r="T2" i="7" s="1"/>
  <c r="U2" i="7" s="1"/>
  <c r="X2" i="7" l="1"/>
  <c r="Y2" i="7" s="1"/>
  <c r="Z2" i="7"/>
  <c r="X3" i="7"/>
  <c r="Y3" i="7" s="1"/>
  <c r="Z3" i="7"/>
  <c r="X38" i="7"/>
  <c r="Y38" i="7" s="1"/>
  <c r="Z38" i="7"/>
  <c r="X35" i="7"/>
  <c r="Y35" i="7" s="1"/>
  <c r="Z35" i="7"/>
  <c r="X34" i="7"/>
  <c r="Y34" i="7" s="1"/>
  <c r="Z34" i="7"/>
  <c r="X33" i="7"/>
  <c r="Y33" i="7" s="1"/>
  <c r="Z33" i="7"/>
  <c r="X32" i="7"/>
  <c r="Y32" i="7" s="1"/>
  <c r="Z32" i="7"/>
  <c r="X31" i="7"/>
  <c r="Y31" i="7" s="1"/>
  <c r="Z31" i="7"/>
  <c r="X28" i="7"/>
  <c r="Y28" i="7" s="1"/>
  <c r="Z28" i="7"/>
  <c r="X27" i="7"/>
  <c r="Y27" i="7" s="1"/>
  <c r="Z27" i="7"/>
  <c r="X25" i="7"/>
  <c r="Y25" i="7" s="1"/>
  <c r="Z25" i="7"/>
  <c r="X24" i="7"/>
  <c r="Y24" i="7" s="1"/>
  <c r="Z24" i="7"/>
  <c r="X23" i="7"/>
  <c r="Y23" i="7" s="1"/>
  <c r="Z23" i="7"/>
  <c r="X22" i="7"/>
  <c r="Y22" i="7" s="1"/>
  <c r="Z22" i="7"/>
  <c r="X20" i="7"/>
  <c r="Y20" i="7" s="1"/>
  <c r="Z20" i="7"/>
  <c r="X18" i="7"/>
  <c r="Y18" i="7" s="1"/>
  <c r="Z18" i="7"/>
  <c r="X17" i="7"/>
  <c r="Y17" i="7" s="1"/>
  <c r="Z17" i="7"/>
  <c r="X14" i="7"/>
  <c r="Y14" i="7" s="1"/>
  <c r="Z14" i="7"/>
  <c r="X11" i="7"/>
  <c r="Y11" i="7" s="1"/>
  <c r="Z11" i="7"/>
  <c r="X10" i="7"/>
  <c r="Y10" i="7" s="1"/>
  <c r="Z10" i="7"/>
  <c r="X9" i="7"/>
  <c r="Y9" i="7" s="1"/>
  <c r="Z9" i="7"/>
  <c r="X6" i="7"/>
  <c r="Y6" i="7" s="1"/>
  <c r="Z6" i="7"/>
  <c r="X5" i="7"/>
  <c r="Y5" i="7" s="1"/>
  <c r="Z5" i="7"/>
</calcChain>
</file>

<file path=xl/sharedStrings.xml><?xml version="1.0" encoding="utf-8"?>
<sst xmlns="http://schemas.openxmlformats.org/spreadsheetml/2006/main" count="13028" uniqueCount="1049">
  <si>
    <t>Status</t>
  </si>
  <si>
    <t>Evanston Building ID</t>
  </si>
  <si>
    <t>CBL Address Line 1</t>
  </si>
  <si>
    <t>National Median Site EUI (kBtu/ft²)</t>
  </si>
  <si>
    <t>Site EUI (kBtu/ft²)</t>
  </si>
  <si>
    <t>Weather Normalized Site EUI (kBtu/ft²)</t>
  </si>
  <si>
    <t>Direct GHG Emissions (Metric Tons CO2e)</t>
  </si>
  <si>
    <t>Total (Location-Based) GHG Emissions (Metric Tons CO2e)</t>
  </si>
  <si>
    <t>Total GHG Emissions</t>
  </si>
  <si>
    <t>Total GHG Emissions Intensity</t>
  </si>
  <si>
    <t>Property GFA - Calculated (Buildings and Parking) (ft²)</t>
  </si>
  <si>
    <t>Property GFA - Calculated (Buildings) (ft²)</t>
  </si>
  <si>
    <t>Property GFA - Self-Reported (ft²)</t>
  </si>
  <si>
    <t>Building Size GFA</t>
  </si>
  <si>
    <t>Electricity Use - Grid Purchase and Generated from Onsite Renewable Systems (kWh)</t>
  </si>
  <si>
    <t>Natural Gas Use (kBtu)</t>
  </si>
  <si>
    <t>Natural Gas Use (therms)</t>
  </si>
  <si>
    <t>Electricity Use - Grid Purchase and Generated from Onsite Renewable Systems (kBtu)</t>
  </si>
  <si>
    <t>Largest Property Use Type</t>
  </si>
  <si>
    <t>National Median Reference Property Type</t>
  </si>
  <si>
    <t>Building Type</t>
  </si>
  <si>
    <t>Year Built</t>
  </si>
  <si>
    <t>Year</t>
  </si>
  <si>
    <t>Property Type Selected</t>
  </si>
  <si>
    <t>Suggested ESPM Broad Category</t>
  </si>
  <si>
    <t>Site EUI Final for Analysis</t>
  </si>
  <si>
    <t>Site EUI Imputation Method</t>
  </si>
  <si>
    <t>Site EUI Median from Other Available Years</t>
  </si>
  <si>
    <t>Site EUI Average from Other Available Years</t>
  </si>
  <si>
    <t>Years Used for Other-Year Imputation</t>
  </si>
  <si>
    <t>q1</t>
  </si>
  <si>
    <t>q3</t>
  </si>
  <si>
    <t>interquartile</t>
  </si>
  <si>
    <t>lower site EUI outlier threshold</t>
  </si>
  <si>
    <t>upper site EUI outlier threshold</t>
  </si>
  <si>
    <t>is site EUI outlier</t>
  </si>
  <si>
    <t>In Compliance</t>
  </si>
  <si>
    <t>108094</t>
  </si>
  <si>
    <t>Multifamily Housing</t>
  </si>
  <si>
    <t>Fannie Mae Industry Survey - Multifamily</t>
  </si>
  <si>
    <t>Type 2</t>
  </si>
  <si>
    <t>Lodging/residential</t>
  </si>
  <si>
    <t>Original Site EUI available</t>
  </si>
  <si>
    <t>103799</t>
  </si>
  <si>
    <t>K-12 School</t>
  </si>
  <si>
    <t>CBECS - Elementary/Middle &amp; High School</t>
  </si>
  <si>
    <t>Education</t>
  </si>
  <si>
    <t>100707</t>
  </si>
  <si>
    <t>Supermarket/Grocery Store</t>
  </si>
  <si>
    <t>CBECS - Grocery Store/Food Market</t>
  </si>
  <si>
    <t>Food sales and service</t>
  </si>
  <si>
    <t>106516</t>
  </si>
  <si>
    <t>Type 3</t>
  </si>
  <si>
    <t>100191</t>
  </si>
  <si>
    <t>Type 1</t>
  </si>
  <si>
    <t>100855</t>
  </si>
  <si>
    <t>100274</t>
  </si>
  <si>
    <t>108012</t>
  </si>
  <si>
    <t>106267</t>
  </si>
  <si>
    <t>100623</t>
  </si>
  <si>
    <t>Outpatient Rehabilitation/Physical Therapy</t>
  </si>
  <si>
    <t>CBECS - Outpatient Healthcare</t>
  </si>
  <si>
    <t>Healthcare</t>
  </si>
  <si>
    <t>101619</t>
  </si>
  <si>
    <t>107927</t>
  </si>
  <si>
    <t>103196</t>
  </si>
  <si>
    <t>Office</t>
  </si>
  <si>
    <t>CBECS - Office &amp; Bank/Financial</t>
  </si>
  <si>
    <t>104424</t>
  </si>
  <si>
    <t>105522</t>
  </si>
  <si>
    <t>107762</t>
  </si>
  <si>
    <t>106599</t>
  </si>
  <si>
    <t>109173</t>
  </si>
  <si>
    <t>104194</t>
  </si>
  <si>
    <t>108823</t>
  </si>
  <si>
    <t>101207</t>
  </si>
  <si>
    <t>Financial Office</t>
  </si>
  <si>
    <t>Banking/financial services</t>
  </si>
  <si>
    <t>100377</t>
  </si>
  <si>
    <t>CBECS - Other</t>
  </si>
  <si>
    <t>105769</t>
  </si>
  <si>
    <t>108176</t>
  </si>
  <si>
    <t>102700</t>
  </si>
  <si>
    <t>109338</t>
  </si>
  <si>
    <t>106767</t>
  </si>
  <si>
    <t>109008</t>
  </si>
  <si>
    <t>102117</t>
  </si>
  <si>
    <t>Received but not in compliance: Error</t>
  </si>
  <si>
    <t>101703</t>
  </si>
  <si>
    <t>College/University</t>
  </si>
  <si>
    <t>CBECS - College/University</t>
  </si>
  <si>
    <t>102947</t>
  </si>
  <si>
    <t>106831</t>
  </si>
  <si>
    <t>108591</t>
  </si>
  <si>
    <t>105604</t>
  </si>
  <si>
    <t>107264</t>
  </si>
  <si>
    <t>105521</t>
  </si>
  <si>
    <t>104028</t>
  </si>
  <si>
    <t>106519</t>
  </si>
  <si>
    <t>104193</t>
  </si>
  <si>
    <t>109339</t>
  </si>
  <si>
    <t>107515</t>
  </si>
  <si>
    <t>101953</t>
  </si>
  <si>
    <t>107764</t>
  </si>
  <si>
    <t>104276</t>
  </si>
  <si>
    <t>105337</t>
  </si>
  <si>
    <t>105938</t>
  </si>
  <si>
    <t>104856</t>
  </si>
  <si>
    <t>108325</t>
  </si>
  <si>
    <t>100294</t>
  </si>
  <si>
    <t>106350</t>
  </si>
  <si>
    <t>101786</t>
  </si>
  <si>
    <t>105190</t>
  </si>
  <si>
    <t>107016</t>
  </si>
  <si>
    <t>105022</t>
  </si>
  <si>
    <t>108408</t>
  </si>
  <si>
    <t>103612</t>
  </si>
  <si>
    <t>107265</t>
  </si>
  <si>
    <t>105438</t>
  </si>
  <si>
    <t>104775</t>
  </si>
  <si>
    <t>104358</t>
  </si>
  <si>
    <t>101353</t>
  </si>
  <si>
    <t>107412</t>
  </si>
  <si>
    <t>101121</t>
  </si>
  <si>
    <t>103115</t>
  </si>
  <si>
    <t>109007</t>
  </si>
  <si>
    <t>103199</t>
  </si>
  <si>
    <t>105023</t>
  </si>
  <si>
    <t>106001</t>
  </si>
  <si>
    <t>101288</t>
  </si>
  <si>
    <t>105088</t>
  </si>
  <si>
    <t>Vehicle Repair Services</t>
  </si>
  <si>
    <t>CBECS - Service</t>
  </si>
  <si>
    <t>Services</t>
  </si>
  <si>
    <t>102617</t>
  </si>
  <si>
    <t>100706</t>
  </si>
  <si>
    <t>105853</t>
  </si>
  <si>
    <t>106932</t>
  </si>
  <si>
    <t>103428</t>
  </si>
  <si>
    <t>108425</t>
  </si>
  <si>
    <t>103281</t>
  </si>
  <si>
    <t>104940</t>
  </si>
  <si>
    <t>104590</t>
  </si>
  <si>
    <t>100789</t>
  </si>
  <si>
    <t>102450</t>
  </si>
  <si>
    <t>101537</t>
  </si>
  <si>
    <t>103345</t>
  </si>
  <si>
    <t>109653</t>
  </si>
  <si>
    <t>106269</t>
  </si>
  <si>
    <t>Non-Refrigerated Warehouse</t>
  </si>
  <si>
    <t>CBECS - Non-Refrigerated Warehouse</t>
  </si>
  <si>
    <t>Warehouse/storage</t>
  </si>
  <si>
    <t>102615</t>
  </si>
  <si>
    <t>Social/Meeting Hall</t>
  </si>
  <si>
    <t>108260</t>
  </si>
  <si>
    <t>107163</t>
  </si>
  <si>
    <t>103677</t>
  </si>
  <si>
    <t>Wholesale Club/Supercenter</t>
  </si>
  <si>
    <t>CBECS - Retail Store</t>
  </si>
  <si>
    <t>Retail</t>
  </si>
  <si>
    <t>109919</t>
  </si>
  <si>
    <t>106351</t>
  </si>
  <si>
    <t>100541</t>
  </si>
  <si>
    <t>105586</t>
  </si>
  <si>
    <t>Retail Store</t>
  </si>
  <si>
    <t>107595</t>
  </si>
  <si>
    <t>108509</t>
  </si>
  <si>
    <t>100458</t>
  </si>
  <si>
    <t>102266</t>
  </si>
  <si>
    <t>Other</t>
  </si>
  <si>
    <t>Mixed Use</t>
  </si>
  <si>
    <t>106435</t>
  </si>
  <si>
    <t>105355</t>
  </si>
  <si>
    <t>108076</t>
  </si>
  <si>
    <t>100792</t>
  </si>
  <si>
    <t>100375</t>
  </si>
  <si>
    <t>100293</t>
  </si>
  <si>
    <t>103031</t>
  </si>
  <si>
    <t>100708</t>
  </si>
  <si>
    <t>107744</t>
  </si>
  <si>
    <t>105189</t>
  </si>
  <si>
    <t>104359</t>
  </si>
  <si>
    <t>102451</t>
  </si>
  <si>
    <t>104441</t>
  </si>
  <si>
    <t>106766</t>
  </si>
  <si>
    <t>108924</t>
  </si>
  <si>
    <t>102618</t>
  </si>
  <si>
    <t>107846</t>
  </si>
  <si>
    <t>101123</t>
  </si>
  <si>
    <t>101952</t>
  </si>
  <si>
    <t>100460</t>
  </si>
  <si>
    <t>105354</t>
  </si>
  <si>
    <t>103032</t>
  </si>
  <si>
    <t>104027</t>
  </si>
  <si>
    <t>105274</t>
  </si>
  <si>
    <t>Distribution Center</t>
  </si>
  <si>
    <t>CBECS - Unrefrigerated Warehouse &amp; Distribution Center</t>
  </si>
  <si>
    <t>104692</t>
  </si>
  <si>
    <t>100955</t>
  </si>
  <si>
    <t>104110</t>
  </si>
  <si>
    <t>100357</t>
  </si>
  <si>
    <t>Hospital (General Medical &amp; Surgical)</t>
  </si>
  <si>
    <t>ASHE Survey</t>
  </si>
  <si>
    <t>105771</t>
  </si>
  <si>
    <t>102036</t>
  </si>
  <si>
    <t>109505</t>
  </si>
  <si>
    <t>107100</t>
  </si>
  <si>
    <t>106517</t>
  </si>
  <si>
    <t>100043</t>
  </si>
  <si>
    <t>109754</t>
  </si>
  <si>
    <t>100291</t>
  </si>
  <si>
    <t>106416</t>
  </si>
  <si>
    <t>109985</t>
  </si>
  <si>
    <t>100125</t>
  </si>
  <si>
    <t>100873</t>
  </si>
  <si>
    <t>102781</t>
  </si>
  <si>
    <t>Fitness Center/Health Club/Gym</t>
  </si>
  <si>
    <t>CBECS - Recreation</t>
  </si>
  <si>
    <t>Entertainment/public assembly</t>
  </si>
  <si>
    <t>104693</t>
  </si>
  <si>
    <t>109753</t>
  </si>
  <si>
    <t>108759</t>
  </si>
  <si>
    <t>102866</t>
  </si>
  <si>
    <t>Performing Arts</t>
  </si>
  <si>
    <t>CBECS - Public Assembly</t>
  </si>
  <si>
    <t>102864</t>
  </si>
  <si>
    <t>104361</t>
  </si>
  <si>
    <t>107968</t>
  </si>
  <si>
    <t>103594</t>
  </si>
  <si>
    <t>102183</t>
  </si>
  <si>
    <t>104526</t>
  </si>
  <si>
    <t>109589</t>
  </si>
  <si>
    <t>104175</t>
  </si>
  <si>
    <t>Residence Hall/Dormitory</t>
  </si>
  <si>
    <t>Industry Survey</t>
  </si>
  <si>
    <t>104673</t>
  </si>
  <si>
    <t>Pre-school/Daycare</t>
  </si>
  <si>
    <t>CBECS - Preschool</t>
  </si>
  <si>
    <t>101620</t>
  </si>
  <si>
    <t>108842</t>
  </si>
  <si>
    <t>107080</t>
  </si>
  <si>
    <t>Hotel</t>
  </si>
  <si>
    <t>CBECS - Hotel &amp; Motel/Inn</t>
  </si>
  <si>
    <t>109987</t>
  </si>
  <si>
    <t>109174</t>
  </si>
  <si>
    <t>100875</t>
  </si>
  <si>
    <t>100874</t>
  </si>
  <si>
    <t>109089</t>
  </si>
  <si>
    <t>107597</t>
  </si>
  <si>
    <t>107678</t>
  </si>
  <si>
    <t>102017</t>
  </si>
  <si>
    <t>Senior Living Community</t>
  </si>
  <si>
    <t>101702</t>
  </si>
  <si>
    <t>105689</t>
  </si>
  <si>
    <t>101454</t>
  </si>
  <si>
    <t>103280</t>
  </si>
  <si>
    <t>102782</t>
  </si>
  <si>
    <t>104857</t>
  </si>
  <si>
    <t>101287</t>
  </si>
  <si>
    <t>108594</t>
  </si>
  <si>
    <t>106268</t>
  </si>
  <si>
    <t>104092</t>
  </si>
  <si>
    <t>102432</t>
  </si>
  <si>
    <t>103116</t>
  </si>
  <si>
    <t>108758</t>
  </si>
  <si>
    <t>105835</t>
  </si>
  <si>
    <t>101768</t>
  </si>
  <si>
    <t>105520</t>
  </si>
  <si>
    <t>108426</t>
  </si>
  <si>
    <t>106250</t>
  </si>
  <si>
    <t>104691</t>
  </si>
  <si>
    <t>Worship Facility</t>
  </si>
  <si>
    <t>CBECS - Religious Worship</t>
  </si>
  <si>
    <t>Religious worship</t>
  </si>
  <si>
    <t>107847</t>
  </si>
  <si>
    <t>104608</t>
  </si>
  <si>
    <t>105854</t>
  </si>
  <si>
    <t>105171</t>
  </si>
  <si>
    <t>106518</t>
  </si>
  <si>
    <t>107099</t>
  </si>
  <si>
    <t>108657</t>
  </si>
  <si>
    <t>Library</t>
  </si>
  <si>
    <t>CBECS - Library</t>
  </si>
  <si>
    <t>108261</t>
  </si>
  <si>
    <t>103613</t>
  </si>
  <si>
    <t>108989</t>
  </si>
  <si>
    <t>105420</t>
  </si>
  <si>
    <t>100374</t>
  </si>
  <si>
    <t>101187</t>
  </si>
  <si>
    <t>105356</t>
  </si>
  <si>
    <t>104026</t>
  </si>
  <si>
    <t>104009</t>
  </si>
  <si>
    <t>108343</t>
  </si>
  <si>
    <t>107431</t>
  </si>
  <si>
    <t>104109</t>
  </si>
  <si>
    <t>104277</t>
  </si>
  <si>
    <t>108841</t>
  </si>
  <si>
    <t>Medical Office</t>
  </si>
  <si>
    <t>CBECS - Medical Office</t>
  </si>
  <si>
    <t>109172</t>
  </si>
  <si>
    <t>108427</t>
  </si>
  <si>
    <t>101021</t>
  </si>
  <si>
    <t>101204</t>
  </si>
  <si>
    <t>102764</t>
  </si>
  <si>
    <t>Laboratory</t>
  </si>
  <si>
    <t>CBECS - Laboratory</t>
  </si>
  <si>
    <t>Technology/science</t>
  </si>
  <si>
    <t>104442</t>
  </si>
  <si>
    <t>105606</t>
  </si>
  <si>
    <t>101869</t>
  </si>
  <si>
    <t>102533</t>
  </si>
  <si>
    <t>100042</t>
  </si>
  <si>
    <t>100709</t>
  </si>
  <si>
    <t>109238</t>
  </si>
  <si>
    <t>105107</t>
  </si>
  <si>
    <t>109240</t>
  </si>
  <si>
    <t>106848</t>
  </si>
  <si>
    <t>102534</t>
  </si>
  <si>
    <t>109736</t>
  </si>
  <si>
    <t>Other - Technology/Science</t>
  </si>
  <si>
    <t>106665</t>
  </si>
  <si>
    <t>101122</t>
  </si>
  <si>
    <t>106185</t>
  </si>
  <si>
    <t>103926</t>
  </si>
  <si>
    <t>109570</t>
  </si>
  <si>
    <t>101372</t>
  </si>
  <si>
    <t>100044</t>
  </si>
  <si>
    <t>102950</t>
  </si>
  <si>
    <t>101851</t>
  </si>
  <si>
    <t>109423</t>
  </si>
  <si>
    <t>101104</t>
  </si>
  <si>
    <t>104275</t>
  </si>
  <si>
    <t>104756</t>
  </si>
  <si>
    <t>103760</t>
  </si>
  <si>
    <t>105669</t>
  </si>
  <si>
    <t>100772</t>
  </si>
  <si>
    <t>105752</t>
  </si>
  <si>
    <t>100108</t>
  </si>
  <si>
    <t>106434</t>
  </si>
  <si>
    <t>101373</t>
  </si>
  <si>
    <t>107495</t>
  </si>
  <si>
    <t>102783</t>
  </si>
  <si>
    <t>106102</t>
  </si>
  <si>
    <t>106184</t>
  </si>
  <si>
    <t>109487</t>
  </si>
  <si>
    <t>104525</t>
  </si>
  <si>
    <t>100064</t>
  </si>
  <si>
    <t>108675</t>
  </si>
  <si>
    <t>104278</t>
  </si>
  <si>
    <t>102283</t>
  </si>
  <si>
    <t>100929</t>
  </si>
  <si>
    <t>101106</t>
  </si>
  <si>
    <t>101344</t>
  </si>
  <si>
    <t>109902</t>
  </si>
  <si>
    <t>101788</t>
  </si>
  <si>
    <t>102035</t>
  </si>
  <si>
    <t>101705</t>
  </si>
  <si>
    <t>105852</t>
  </si>
  <si>
    <t>102948</t>
  </si>
  <si>
    <t>107761</t>
  </si>
  <si>
    <t>100348</t>
  </si>
  <si>
    <t>105605</t>
  </si>
  <si>
    <t>105686</t>
  </si>
  <si>
    <t>109588</t>
  </si>
  <si>
    <t>109837</t>
  </si>
  <si>
    <t>108881</t>
  </si>
  <si>
    <t>100127</t>
  </si>
  <si>
    <t>103446</t>
  </si>
  <si>
    <t>101870</t>
  </si>
  <si>
    <t>107430</t>
  </si>
  <si>
    <t>106600</t>
  </si>
  <si>
    <t>102367</t>
  </si>
  <si>
    <t>103528</t>
  </si>
  <si>
    <t>108364</t>
  </si>
  <si>
    <t>101621</t>
  </si>
  <si>
    <t>103778</t>
  </si>
  <si>
    <t>108677</t>
  </si>
  <si>
    <t>Parking</t>
  </si>
  <si>
    <t>108760</t>
  </si>
  <si>
    <t>102349</t>
  </si>
  <si>
    <t>100542</t>
  </si>
  <si>
    <t>103944</t>
  </si>
  <si>
    <t>106103</t>
  </si>
  <si>
    <t>102100</t>
  </si>
  <si>
    <t>103013</t>
  </si>
  <si>
    <t>104922</t>
  </si>
  <si>
    <t>102600</t>
  </si>
  <si>
    <t>100956</t>
  </si>
  <si>
    <t>109155</t>
  </si>
  <si>
    <t>102285</t>
  </si>
  <si>
    <t>100292</t>
  </si>
  <si>
    <t>Imputed using median Site EUI from same building in other available years</t>
  </si>
  <si>
    <t>2021, 2023, 2024</t>
  </si>
  <si>
    <t>101494</t>
  </si>
  <si>
    <t>Strip Mall</t>
  </si>
  <si>
    <t>CBECS - Strip Shopping Mall</t>
  </si>
  <si>
    <t>102598</t>
  </si>
  <si>
    <t>101574</t>
  </si>
  <si>
    <t>101039</t>
  </si>
  <si>
    <t>102930</t>
  </si>
  <si>
    <t>100025</t>
  </si>
  <si>
    <t>101519</t>
  </si>
  <si>
    <t>101685</t>
  </si>
  <si>
    <t>103096</t>
  </si>
  <si>
    <t>103198</t>
  </si>
  <si>
    <t>107827</t>
  </si>
  <si>
    <t>101436</t>
  </si>
  <si>
    <t>100016</t>
  </si>
  <si>
    <t>107845</t>
  </si>
  <si>
    <t>2100 DEMPSTER STREET</t>
  </si>
  <si>
    <t>2001 SHERMAN AVENUE</t>
  </si>
  <si>
    <t>2311 CAMPUS DRIVE</t>
  </si>
  <si>
    <t>107015</t>
  </si>
  <si>
    <t>2010 DEWEY AVENUE</t>
  </si>
  <si>
    <t>2025 SHERMAN AVENUE</t>
  </si>
  <si>
    <t>2169 CAMPUS DRIVE</t>
  </si>
  <si>
    <t>1835 HINMAN AVE</t>
  </si>
  <si>
    <t>103530</t>
  </si>
  <si>
    <t>1400 HINMAN AVENUE</t>
  </si>
  <si>
    <t>2214 MAPLE AVENUE</t>
  </si>
  <si>
    <t>106683</t>
  </si>
  <si>
    <t>545 HINMAN AVENUE</t>
  </si>
  <si>
    <t>822 FOREST AVENUE</t>
  </si>
  <si>
    <t>818 FOREST AVENUE</t>
  </si>
  <si>
    <t>2556 PRAIRIE AVENUE</t>
  </si>
  <si>
    <t>2525 EASTWOOD AVENUE</t>
  </si>
  <si>
    <t>340 RIDGE AVENUE</t>
  </si>
  <si>
    <t>1725 ORRINGTON AVENUE</t>
  </si>
  <si>
    <t>100080</t>
  </si>
  <si>
    <t>531 LINCOLN AVENUE</t>
  </si>
  <si>
    <t>Drinking Water Treatment &amp; Distribution</t>
  </si>
  <si>
    <t>AWWA - Water Treatment Plant</t>
  </si>
  <si>
    <t>City Building</t>
  </si>
  <si>
    <t>Public services</t>
  </si>
  <si>
    <t>2240 CAMPUS DRIVE</t>
  </si>
  <si>
    <t>1860-80 CAMPUS DRIVE</t>
  </si>
  <si>
    <t>909 DAVIS STREET</t>
  </si>
  <si>
    <t>2001 SHERIDAN ROAD</t>
  </si>
  <si>
    <t>2120 CAMPUS DR</t>
  </si>
  <si>
    <t>1571 MAPLE AVENUE</t>
  </si>
  <si>
    <t>1999 CAMPUS DR</t>
  </si>
  <si>
    <t>2190 CAMPUS DR</t>
  </si>
  <si>
    <t>100791</t>
  </si>
  <si>
    <t>927 NOYES STREET</t>
  </si>
  <si>
    <t>1201 DAVIS ST</t>
  </si>
  <si>
    <t>1970 CAMPUS DR</t>
  </si>
  <si>
    <t>100938</t>
  </si>
  <si>
    <t>1817 WASHINGTON STREET</t>
  </si>
  <si>
    <t>Fire Station</t>
  </si>
  <si>
    <t>CBECS - Fire Station/Police Station</t>
  </si>
  <si>
    <t>1820 CHICAGO AVE</t>
  </si>
  <si>
    <t>102284</t>
  </si>
  <si>
    <t>2830 CENTRAL STREET</t>
  </si>
  <si>
    <t>102865</t>
  </si>
  <si>
    <t>2024 N. MCCORMICK BLVD</t>
  </si>
  <si>
    <t>CBECS - Social/Meeting</t>
  </si>
  <si>
    <t>2220 CAMPUS DR</t>
  </si>
  <si>
    <t>1501 MAPLE AVENUE</t>
  </si>
  <si>
    <t>2200 CAMPUS DR</t>
  </si>
  <si>
    <t>104839</t>
  </si>
  <si>
    <t>2020 ASBURY AVENUE</t>
  </si>
  <si>
    <t>711 ELGIN RD</t>
  </si>
  <si>
    <t>855 HINMAN AVENUE</t>
  </si>
  <si>
    <t>2020 RIDGE AVE</t>
  </si>
  <si>
    <t>1865 SHERMAN AVE</t>
  </si>
  <si>
    <t>105273</t>
  </si>
  <si>
    <t>1655 FOSTER AVENUE</t>
  </si>
  <si>
    <t>Other - Recreation</t>
  </si>
  <si>
    <t>105440</t>
  </si>
  <si>
    <t>1028 CENTRAL STREET</t>
  </si>
  <si>
    <t>2133 SHERIDAN RD</t>
  </si>
  <si>
    <t>103861</t>
  </si>
  <si>
    <t>1001 UNIVERSITY PLACE</t>
  </si>
  <si>
    <t>2170 CAMPUS DR</t>
  </si>
  <si>
    <t>105918</t>
  </si>
  <si>
    <t>1332 EMERSON STREET</t>
  </si>
  <si>
    <t>1845 SHERIDAN RD</t>
  </si>
  <si>
    <t>106916</t>
  </si>
  <si>
    <t>1801 MAIN STREET</t>
  </si>
  <si>
    <t>Other - Public Services</t>
  </si>
  <si>
    <t>70 ARTS CIRCLE DR</t>
  </si>
  <si>
    <t>632 HINMAN AVENUE</t>
  </si>
  <si>
    <t>531 HINMAN AVENUE</t>
  </si>
  <si>
    <t>2211 CAMPUS DR</t>
  </si>
  <si>
    <t>2020 RIDGE AVENUE</t>
  </si>
  <si>
    <t>1801 MAPLE AVE</t>
  </si>
  <si>
    <t>106084</t>
  </si>
  <si>
    <t>1703 ORRINGTON AVENUE</t>
  </si>
  <si>
    <t>2407 SHERIDAN RD</t>
  </si>
  <si>
    <t>1508 HINMAN AVENUE</t>
  </si>
  <si>
    <t>2305 SHERIDAN RD</t>
  </si>
  <si>
    <t>106914</t>
  </si>
  <si>
    <t>2100 RIDGE AVENUE</t>
  </si>
  <si>
    <t>2145 SHERIDAN RD</t>
  </si>
  <si>
    <t>105272</t>
  </si>
  <si>
    <t>522 CHURCH STREET</t>
  </si>
  <si>
    <t>2315 SHERIDAN RD</t>
  </si>
  <si>
    <t>106997</t>
  </si>
  <si>
    <t>702 MADISON STREET</t>
  </si>
  <si>
    <t>2233 TECH DR</t>
  </si>
  <si>
    <t>2245 SHERIDAN RD</t>
  </si>
  <si>
    <t>107246</t>
  </si>
  <si>
    <t>1105 CENTRAL STREET</t>
  </si>
  <si>
    <t>1000 MAIN STREET</t>
  </si>
  <si>
    <t>2420 CAMPUS DR</t>
  </si>
  <si>
    <t>108093</t>
  </si>
  <si>
    <t>300 DODGE AVENUE</t>
  </si>
  <si>
    <t>2332 CAMPUS DR</t>
  </si>
  <si>
    <t>108344</t>
  </si>
  <si>
    <t>1454 ELMWOOD AVENUE</t>
  </si>
  <si>
    <t>Police Station</t>
  </si>
  <si>
    <t>2200 SHERMAN AVENUE</t>
  </si>
  <si>
    <t>2400 SHERIDAN RD</t>
  </si>
  <si>
    <t>1609 CHICAGO AVENUE</t>
  </si>
  <si>
    <t>1603 - 1611 RIDGE AVENUE</t>
  </si>
  <si>
    <t>633 CLARK ST</t>
  </si>
  <si>
    <t>103511</t>
  </si>
  <si>
    <t>1000 GROVE STREET</t>
  </si>
  <si>
    <t>2212 SHERMAN AVENUE</t>
  </si>
  <si>
    <t>1615 RIDGE AVENUE</t>
  </si>
  <si>
    <t>222 HARTREY AVENUE</t>
  </si>
  <si>
    <t>2108 SHERMAN AVENUE</t>
  </si>
  <si>
    <t>1124 CHURCH STREET</t>
  </si>
  <si>
    <t>560 LINCOLN</t>
  </si>
  <si>
    <t>636 CHURCH STREET</t>
  </si>
  <si>
    <t>807 NOYES STREET</t>
  </si>
  <si>
    <t>107596</t>
  </si>
  <si>
    <t>2201 MAIN STREET</t>
  </si>
  <si>
    <t>914 ASHLAND AVENUE</t>
  </si>
  <si>
    <t>2485 HOWARD STREET</t>
  </si>
  <si>
    <t>1210 CHICAGO AVENUE</t>
  </si>
  <si>
    <t>2209 HOWARD STREET</t>
  </si>
  <si>
    <t>910 FOREST AVENUE</t>
  </si>
  <si>
    <t>100790</t>
  </si>
  <si>
    <t>2495 HOWARD STREET</t>
  </si>
  <si>
    <t>2417 PRAIRIE AVENUE</t>
  </si>
  <si>
    <t>101602</t>
  </si>
  <si>
    <t>2323 MCDANIEL AVENUE</t>
  </si>
  <si>
    <t>1500 MCDANIEL AVENUE</t>
  </si>
  <si>
    <t>1551 WESLEY AVENUE</t>
  </si>
  <si>
    <t>2555 GROSS POINT ROAD</t>
  </si>
  <si>
    <t>1400 OAKTON STREET</t>
  </si>
  <si>
    <t>2450 MAIN STREET</t>
  </si>
  <si>
    <t>102681</t>
  </si>
  <si>
    <t>1000 CENTRAL STREET</t>
  </si>
  <si>
    <t>2300 HURD AVENUE</t>
  </si>
  <si>
    <t>2560 RIDGE AVENUE</t>
  </si>
  <si>
    <t>2600 COLFAX STREET</t>
  </si>
  <si>
    <t>2424 LAKE STREET</t>
  </si>
  <si>
    <t>868 FOREST AVENUE</t>
  </si>
  <si>
    <t>101270</t>
  </si>
  <si>
    <t>1560 SHERMAN AVENUE</t>
  </si>
  <si>
    <t>440 DODGE AVENUE</t>
  </si>
  <si>
    <t>804 DAVIS STREET</t>
  </si>
  <si>
    <t>515 MAIN STREET</t>
  </si>
  <si>
    <t>800 ELGIN ROAD</t>
  </si>
  <si>
    <t>436 RIDGE AVENUE</t>
  </si>
  <si>
    <t>1111 CHURCH STREET</t>
  </si>
  <si>
    <t>1600 DODGE AVENUE</t>
  </si>
  <si>
    <t>1501 HINMAN AVENUE</t>
  </si>
  <si>
    <t>800 GREENLEAF STREET</t>
  </si>
  <si>
    <t>1603 ORRINGTON AVENUE</t>
  </si>
  <si>
    <t>900 CHICAGO AVENUE</t>
  </si>
  <si>
    <t>3200 GRANT STREET</t>
  </si>
  <si>
    <t>2300 GREEN BAY ROAD</t>
  </si>
  <si>
    <t>1210 CENTRAL STREET</t>
  </si>
  <si>
    <t>1630 CHICAGO AVENUE</t>
  </si>
  <si>
    <t>1576 OAK AVENUE</t>
  </si>
  <si>
    <t>1500 OAK AVENUE</t>
  </si>
  <si>
    <t>648-700 HINMAN AVE</t>
  </si>
  <si>
    <t>355 RIDGE AVENUE</t>
  </si>
  <si>
    <t>704 HINMAN AVENUE</t>
  </si>
  <si>
    <t>520-34 N SHERIDAN</t>
  </si>
  <si>
    <t>1700 CENTRAL STREET</t>
  </si>
  <si>
    <t>2748 GREEN BAY ROAD</t>
  </si>
  <si>
    <t>1020 GROVE STREET</t>
  </si>
  <si>
    <t>1720 MAPLE AVENUE</t>
  </si>
  <si>
    <t>425 DAVIS STREET</t>
  </si>
  <si>
    <t>1818 MAPLE AVENUE</t>
  </si>
  <si>
    <t>1410 CHICAGO AVENUE</t>
  </si>
  <si>
    <t>1307 MAPLE AVENUE</t>
  </si>
  <si>
    <t>1625 HINMAN AVENUE</t>
  </si>
  <si>
    <t>450 DAVIS STREET</t>
  </si>
  <si>
    <t>108095</t>
  </si>
  <si>
    <t>1856 SHERMAN AVENUE</t>
  </si>
  <si>
    <t>860 HINMAN AVENUE</t>
  </si>
  <si>
    <t>1715 CHICAGO AVENUE</t>
  </si>
  <si>
    <t>1890 MAPLE AVENUE</t>
  </si>
  <si>
    <t>2957 CENTRAL STREET</t>
  </si>
  <si>
    <t>500 DAVIS STREET</t>
  </si>
  <si>
    <t>102847</t>
  </si>
  <si>
    <t>1930 RIDGE AVENUE</t>
  </si>
  <si>
    <t>1900 SHERMAN AVENUE</t>
  </si>
  <si>
    <t>1007 CHURCH STREET</t>
  </si>
  <si>
    <t>105503</t>
  </si>
  <si>
    <t>1585 RIDGE AVENUE</t>
  </si>
  <si>
    <t>2300 NOYES COURT</t>
  </si>
  <si>
    <t>2333 CENTRAL STREET</t>
  </si>
  <si>
    <t>1600-08 HINMAN AVENUE</t>
  </si>
  <si>
    <t>835 JUDSON AVENUE</t>
  </si>
  <si>
    <t>1500 CHICAGO AVENUE</t>
  </si>
  <si>
    <t>1121 CHURCH STREET</t>
  </si>
  <si>
    <t>737 CHICAGO AVENUE</t>
  </si>
  <si>
    <t>1500 HINMAN AVENUE</t>
  </si>
  <si>
    <t>1927 ORRINGTON AVENUE</t>
  </si>
  <si>
    <t>1870 SHERIDAN RD</t>
  </si>
  <si>
    <t>807 DAVIS STREET</t>
  </si>
  <si>
    <t>1915 MAPLE AVENUE</t>
  </si>
  <si>
    <t>1889 MAPLE AVENUE</t>
  </si>
  <si>
    <t>1937 SHERIDAN RD</t>
  </si>
  <si>
    <t>1640 MAPLE AVENUE</t>
  </si>
  <si>
    <t>2205 TECH DR</t>
  </si>
  <si>
    <t>718-734 NOYES STREET</t>
  </si>
  <si>
    <t>60 ARTS CIRCLE DR</t>
  </si>
  <si>
    <t>1570 ELMWOOD AVENUE</t>
  </si>
  <si>
    <t>633 EMERSON ST</t>
  </si>
  <si>
    <t>847 CHICAGO AVENUE</t>
  </si>
  <si>
    <t>101371</t>
  </si>
  <si>
    <t>800 HINMAN AVENUE</t>
  </si>
  <si>
    <t>102200</t>
  </si>
  <si>
    <t>425 DEMPSTER STREET</t>
  </si>
  <si>
    <t>811 CHICAGO AVENUE</t>
  </si>
  <si>
    <t>1201 CENTRAL STREET</t>
  </si>
  <si>
    <t>1415 SHERMAN AVENUE</t>
  </si>
  <si>
    <t>828 MAIN STREET</t>
  </si>
  <si>
    <t>1910 DEMPSTER STREET</t>
  </si>
  <si>
    <t>2636 ORRINGTON AVENUE</t>
  </si>
  <si>
    <t>103363</t>
  </si>
  <si>
    <t>1567 RIDGE AVENUE</t>
  </si>
  <si>
    <t>2520 GROSS POINT ROAD</t>
  </si>
  <si>
    <t>108906</t>
  </si>
  <si>
    <t>1516 HINMAN AVENUE</t>
  </si>
  <si>
    <t>241 RIDGE AVENUE</t>
  </si>
  <si>
    <t>2017 GREENLEAF STREET</t>
  </si>
  <si>
    <t>1738 CHICAGO AVENUE</t>
  </si>
  <si>
    <t>102554</t>
  </si>
  <si>
    <t>824 NOYES STREET</t>
  </si>
  <si>
    <t>619 CLARK STREET</t>
  </si>
  <si>
    <t>109838</t>
  </si>
  <si>
    <t>1458 CHICAGO AVENUE</t>
  </si>
  <si>
    <t>102034</t>
  </si>
  <si>
    <t>1524 SIMPSON STREET</t>
  </si>
  <si>
    <t>102202</t>
  </si>
  <si>
    <t>2500 RIDGE AVENUE</t>
  </si>
  <si>
    <t>104524</t>
  </si>
  <si>
    <t>1420 MAPLE AVENUE</t>
  </si>
  <si>
    <t>1629 ORRINGTON AVENUE</t>
  </si>
  <si>
    <t>1940 SHERMAN AVENUE</t>
  </si>
  <si>
    <t>640 LINCOLN STREET</t>
  </si>
  <si>
    <t>109404</t>
  </si>
  <si>
    <t>820 DAVIS STREET</t>
  </si>
  <si>
    <t>101954</t>
  </si>
  <si>
    <t>2120 LINCOLN STREET</t>
  </si>
  <si>
    <t>105937</t>
  </si>
  <si>
    <t>908 MAIN STREET</t>
  </si>
  <si>
    <t>2201 MAPLE AVENUE</t>
  </si>
  <si>
    <t>708 CHURCH STREET</t>
  </si>
  <si>
    <t>114 CLYDE AVENUE</t>
  </si>
  <si>
    <t>936 HINMAN AVENUE</t>
  </si>
  <si>
    <t>2201 RIDGE AVENUE</t>
  </si>
  <si>
    <t>2215 MAPLE AVENUE</t>
  </si>
  <si>
    <t>104112</t>
  </si>
  <si>
    <t>2156 GREEN BAY ROAD</t>
  </si>
  <si>
    <t>Manufacturing/Industrial Plant</t>
  </si>
  <si>
    <t>Manufacturing/industrial</t>
  </si>
  <si>
    <t>801 HINMAN AVENUE</t>
  </si>
  <si>
    <t>803 DOBSON STREET</t>
  </si>
  <si>
    <t>1740 RIDGE AVENUE</t>
  </si>
  <si>
    <t>103531</t>
  </si>
  <si>
    <t>225 GREENWOOD STREET</t>
  </si>
  <si>
    <t>Museum</t>
  </si>
  <si>
    <t>1007 DAVIS STREET</t>
  </si>
  <si>
    <t>100128</t>
  </si>
  <si>
    <t>233 ASBURY AVENUE</t>
  </si>
  <si>
    <t>115 CLYDE AVENUE</t>
  </si>
  <si>
    <t>104859</t>
  </si>
  <si>
    <t>1117 EMERSON STREET</t>
  </si>
  <si>
    <t>817 SEWARD STREET</t>
  </si>
  <si>
    <t>107661</t>
  </si>
  <si>
    <t>820 FOSTER STREET</t>
  </si>
  <si>
    <t>Residential Care Facility</t>
  </si>
  <si>
    <t>CBECS - Dormitory</t>
  </si>
  <si>
    <t>1740 HINMAN AVENUE</t>
  </si>
  <si>
    <t>105271</t>
  </si>
  <si>
    <t>2515 CENTRAL PARK AVENUE</t>
  </si>
  <si>
    <t>1700 HINMAN AVENUE</t>
  </si>
  <si>
    <t>2530 CRAWFORD AVENUE</t>
  </si>
  <si>
    <t>817 CHURCH STREET</t>
  </si>
  <si>
    <t>50 ARTS CIRCLE DR</t>
  </si>
  <si>
    <t>2615 PRAIRIE AVENUE</t>
  </si>
  <si>
    <t>2620 CENTRAL STREET</t>
  </si>
  <si>
    <t>1570 OAK AVENUE</t>
  </si>
  <si>
    <t>1507 HOWARD STREET</t>
  </si>
  <si>
    <t>126 CUSTER AVENUE</t>
  </si>
  <si>
    <t>1838 CHICAGO AVE</t>
  </si>
  <si>
    <t>1501 CHICAGO AVENUE</t>
  </si>
  <si>
    <t>1820 SHERIDAN RD</t>
  </si>
  <si>
    <t>1238 OAK AVENUE</t>
  </si>
  <si>
    <t>554 SHERIDAN SQUARE</t>
  </si>
  <si>
    <t>818 NOYES STREET</t>
  </si>
  <si>
    <t>1745 SHERMAN AVENUE</t>
  </si>
  <si>
    <t>2619 CENTRAL STREET</t>
  </si>
  <si>
    <t>618 LIBRARY PL</t>
  </si>
  <si>
    <t>718 HINMAN AVENUE</t>
  </si>
  <si>
    <t>1317 WASHINGTON STREET</t>
  </si>
  <si>
    <t>1948 RIDGE AVE</t>
  </si>
  <si>
    <t>1870 CAMPUS DR</t>
  </si>
  <si>
    <t>1801 HINMAN AVE</t>
  </si>
  <si>
    <t>102368</t>
  </si>
  <si>
    <t>1224 DEMPSTER STREET</t>
  </si>
  <si>
    <t>100626</t>
  </si>
  <si>
    <t>2049 RIDGE AVENUE</t>
  </si>
  <si>
    <t>103860</t>
  </si>
  <si>
    <t>303 DODGE AVENUE</t>
  </si>
  <si>
    <t>2213 RIDGE AVENUE</t>
  </si>
  <si>
    <t>2137 TECH DR</t>
  </si>
  <si>
    <t>617 A GROVE STREET</t>
  </si>
  <si>
    <t>822 JUDSON AVENUE</t>
  </si>
  <si>
    <t>941 CHICAGO AVENUE</t>
  </si>
  <si>
    <t>429 CUSTER AVENUE</t>
  </si>
  <si>
    <t>1311 CHICAGO AVENUE</t>
  </si>
  <si>
    <t>1245 ELMWOOD AVENUE</t>
  </si>
  <si>
    <t>109504</t>
  </si>
  <si>
    <t>1720 MONROE STREET</t>
  </si>
  <si>
    <t>549 SHERIDAN ROAD</t>
  </si>
  <si>
    <t>1318 CHICAGO AVENUE</t>
  </si>
  <si>
    <t>1877 CAMPUS DR</t>
  </si>
  <si>
    <t>500 ASBURY AVENUE</t>
  </si>
  <si>
    <t>626 UNIVERSITY PL</t>
  </si>
  <si>
    <t>1406 ELMWOOD AVENUE</t>
  </si>
  <si>
    <t>930 JUDSON AVENUE</t>
  </si>
  <si>
    <t>103362</t>
  </si>
  <si>
    <t>730 REBA PLACE</t>
  </si>
  <si>
    <t>901 HINMAN AVENUE</t>
  </si>
  <si>
    <t>106353</t>
  </si>
  <si>
    <t>716 CLARK STREET</t>
  </si>
  <si>
    <t>726 UNIVERSITY PL</t>
  </si>
  <si>
    <t>325 KEDZIE STREET</t>
  </si>
  <si>
    <t>808 FOREST AVENUE</t>
  </si>
  <si>
    <t>647 UNIVERSITY PL</t>
  </si>
  <si>
    <t>320 LEE STREET</t>
  </si>
  <si>
    <t>2033 SHERMAN AVENUE</t>
  </si>
  <si>
    <t>630 EMERSON ST</t>
  </si>
  <si>
    <t>1235 ELMWOOD AVENUE</t>
  </si>
  <si>
    <t>106601</t>
  </si>
  <si>
    <t>824 WASHINGTON STREET</t>
  </si>
  <si>
    <t>2533 JACKSON AVENUE</t>
  </si>
  <si>
    <t>655 UNIVERSITY PL</t>
  </si>
  <si>
    <t>102535</t>
  </si>
  <si>
    <t>1326 CHICAGO AVENUE</t>
  </si>
  <si>
    <t>909 SHERMAN AVENUE</t>
  </si>
  <si>
    <t>625 UNIVERSITY PL</t>
  </si>
  <si>
    <t>108096</t>
  </si>
  <si>
    <t>1330 RIDGE AVENUE</t>
  </si>
  <si>
    <t>711 UNIVERSITY PL</t>
  </si>
  <si>
    <t>1871 ORRINGTON AVE</t>
  </si>
  <si>
    <t>1920 CAMPUS DR</t>
  </si>
  <si>
    <t>1850 CAMPUS DR</t>
  </si>
  <si>
    <t>1897 SHERIDAN ROAD</t>
  </si>
  <si>
    <t>101704</t>
  </si>
  <si>
    <t>620 SHERIDAN SQUARE</t>
  </si>
  <si>
    <t>1417 HINMAN AVENUE</t>
  </si>
  <si>
    <t>1881 SHERIDAN ROAD</t>
  </si>
  <si>
    <t>2029 SHERIDAN ROAD</t>
  </si>
  <si>
    <t>2033 SHERIDAN ROAD</t>
  </si>
  <si>
    <t>2021 SHERIDAN ROAD</t>
  </si>
  <si>
    <t>555 CLARK STREET</t>
  </si>
  <si>
    <t>2303 SHERIDAN ROAD</t>
  </si>
  <si>
    <t>2324 CAMPUS DRIVE</t>
  </si>
  <si>
    <t>600 LINCOLN STREET</t>
  </si>
  <si>
    <t>2100 GREENLEAF STREET</t>
  </si>
  <si>
    <t>107512</t>
  </si>
  <si>
    <t>2101 DEMPSTER STREET</t>
  </si>
  <si>
    <t>609 SHERIDAN ROAD</t>
  </si>
  <si>
    <t>1703 RIDGE AVENUE</t>
  </si>
  <si>
    <t>107681</t>
  </si>
  <si>
    <t>918 MICHIGAN AVENUE</t>
  </si>
  <si>
    <t>2060 RIDGE AVENUE</t>
  </si>
  <si>
    <t>1703 CENTRAL STREET</t>
  </si>
  <si>
    <t>821 DOBSON STREET</t>
  </si>
  <si>
    <t>103282</t>
  </si>
  <si>
    <t>129 RIDGE AVENUE</t>
  </si>
  <si>
    <t>1616 HINMAN AVENUE</t>
  </si>
  <si>
    <t>821 ELMWOOD AVENUE</t>
  </si>
  <si>
    <t>918 WASHINGTON STREET</t>
  </si>
  <si>
    <t>503 MAIN STREET</t>
  </si>
  <si>
    <t>622 JUDSON AVENUE</t>
  </si>
  <si>
    <t>707 SEWARD STREET</t>
  </si>
  <si>
    <t>104527</t>
  </si>
  <si>
    <t>800 CUSTER AVENUE</t>
  </si>
  <si>
    <t>101041</t>
  </si>
  <si>
    <t>901 WASHINGTON</t>
  </si>
  <si>
    <t>108592</t>
  </si>
  <si>
    <t>1512 CENTRAL STREET</t>
  </si>
  <si>
    <t>109257</t>
  </si>
  <si>
    <t>813 WASHINGTON STREET</t>
  </si>
  <si>
    <t>101038</t>
  </si>
  <si>
    <t>1120 WASHINGTON STREET</t>
  </si>
  <si>
    <t>104360</t>
  </si>
  <si>
    <t>806 RIDGE AVENUE</t>
  </si>
  <si>
    <t>106765</t>
  </si>
  <si>
    <t>2025 DEMPSTER STREET</t>
  </si>
  <si>
    <t>109506</t>
  </si>
  <si>
    <t>725 HINMAN AVENUE</t>
  </si>
  <si>
    <t>827 FOSTER STREET</t>
  </si>
  <si>
    <t>108510</t>
  </si>
  <si>
    <t>733 HINMAN AVENUE</t>
  </si>
  <si>
    <t>822 WESLEY AVENUE</t>
  </si>
  <si>
    <t>1111 CHICAGO AVENUE</t>
  </si>
  <si>
    <t>2722 GREEN BAY ROAD</t>
  </si>
  <si>
    <t>1128 CHICAGO AVENUE</t>
  </si>
  <si>
    <t>1640 CHICAGO AVENUE</t>
  </si>
  <si>
    <t>103946</t>
  </si>
  <si>
    <t>3333 CENTRAL STREET</t>
  </si>
  <si>
    <t>Personal Services (Health/Beauty, Dry Cleaning, etc.)</t>
  </si>
  <si>
    <t>Personal Services (Health/Beauty, Dry Cleaning, etc)</t>
  </si>
  <si>
    <t>1100 CHURCH STREET</t>
  </si>
  <si>
    <t>917 HINMAN AVENUE</t>
  </si>
  <si>
    <t>532 HINMAN AVENUE</t>
  </si>
  <si>
    <t>2610 CENTRAL STREET</t>
  </si>
  <si>
    <t>525 GROVE STREET</t>
  </si>
  <si>
    <t>2601 CENTRAL STREET</t>
  </si>
  <si>
    <t>515 SHERIDAN ROAD</t>
  </si>
  <si>
    <t>126 MAIN STREET</t>
  </si>
  <si>
    <t>820 CHURCH STREET</t>
  </si>
  <si>
    <t>825 CHICAGO AVENUE</t>
  </si>
  <si>
    <t>940 MICHIGAN AVENUE</t>
  </si>
  <si>
    <t>744 HINMAN AVENUE</t>
  </si>
  <si>
    <t>619 SHERIDAN ROAD</t>
  </si>
  <si>
    <t>245 ASBURY AVENUE</t>
  </si>
  <si>
    <t>2242 SHERMAN AVENUE</t>
  </si>
  <si>
    <t>1633 HINMAN AVENUE</t>
  </si>
  <si>
    <t>1400 CENTRAL STREET</t>
  </si>
  <si>
    <t>104192</t>
  </si>
  <si>
    <t>706 SEWARD STREET</t>
  </si>
  <si>
    <t>2605 PRAIRIE AVENUE</t>
  </si>
  <si>
    <t>619 BRUMMEL STREET</t>
  </si>
  <si>
    <t>834 JUDSON AVENUE</t>
  </si>
  <si>
    <t>1509 HINMAN AVENUE</t>
  </si>
  <si>
    <t>2121 RIDGE AVENUE</t>
  </si>
  <si>
    <t>2129 RIDGE AVENUE</t>
  </si>
  <si>
    <t>2247 RIDGE AVENUE</t>
  </si>
  <si>
    <t>508 KEENEY STREET</t>
  </si>
  <si>
    <t>1249 JUDSON AVENUE</t>
  </si>
  <si>
    <t>1420 CHICAGO AVENUE</t>
  </si>
  <si>
    <t>1575 OAK AVENUE</t>
  </si>
  <si>
    <t>630 DAVIS STREET</t>
  </si>
  <si>
    <t>1924 DEMPSTER AVENUE</t>
  </si>
  <si>
    <t>1916 DEMPSTER AVENUE</t>
  </si>
  <si>
    <t>530 MICHIGAN AVENUE</t>
  </si>
  <si>
    <t>902 ELMWOOD AVENUE</t>
  </si>
  <si>
    <t>835 RIDGE AVENUE</t>
  </si>
  <si>
    <t>103365</t>
  </si>
  <si>
    <t>1567 SHERMAN AVENUE</t>
  </si>
  <si>
    <t>134280</t>
  </si>
  <si>
    <t>107180</t>
  </si>
  <si>
    <t>100099</t>
  </si>
  <si>
    <t>821 RIDGE AVE</t>
  </si>
  <si>
    <t>100523</t>
  </si>
  <si>
    <t>100606</t>
  </si>
  <si>
    <t>100329</t>
  </si>
  <si>
    <t>811 EMERSON STREET</t>
  </si>
  <si>
    <t>100083</t>
  </si>
  <si>
    <t>1727 OAK AVENUE</t>
  </si>
  <si>
    <t>107329</t>
  </si>
  <si>
    <t>470-98 SHERIDAN ROAD</t>
  </si>
  <si>
    <t>102699</t>
  </si>
  <si>
    <t>1301 CENTRAL STREET</t>
  </si>
  <si>
    <t>107578</t>
  </si>
  <si>
    <t>601 LINDEN PLACE</t>
  </si>
  <si>
    <t>106020</t>
  </si>
  <si>
    <t>906 UNIVERSITY PLACE</t>
  </si>
  <si>
    <t>102701</t>
  </si>
  <si>
    <t>703 SHERMAN AVENUE</t>
  </si>
  <si>
    <t>104607</t>
  </si>
  <si>
    <t>749 SHERMAN AVENUE</t>
  </si>
  <si>
    <t>100249</t>
  </si>
  <si>
    <t>1500 SHERMAN AVENUE</t>
  </si>
  <si>
    <t>CBECS - Nonrefrigerated Warehouse</t>
  </si>
  <si>
    <t>107679</t>
  </si>
  <si>
    <t>548 MICHIGAN AVENUE</t>
  </si>
  <si>
    <t>2021, 2022, 2023</t>
  </si>
  <si>
    <t>2100 GREENWOOD STREET</t>
  </si>
  <si>
    <t>712 SEWARD STREET</t>
  </si>
  <si>
    <t>109421</t>
  </si>
  <si>
    <t>1233 CENTRAL STREET</t>
  </si>
  <si>
    <t>100457</t>
  </si>
  <si>
    <t>1400 CHICAGO AVENUE</t>
  </si>
  <si>
    <t>103695</t>
  </si>
  <si>
    <t>1101 WASHINGTON STREET</t>
  </si>
  <si>
    <t>104507</t>
  </si>
  <si>
    <t>2201 OAKTON STREET</t>
  </si>
  <si>
    <t>921 PITNER AVENUE</t>
  </si>
  <si>
    <t>103179</t>
  </si>
  <si>
    <t>1555 OAK AVENUE</t>
  </si>
  <si>
    <t>103262</t>
  </si>
  <si>
    <t>1717 RIDGE AVENUE</t>
  </si>
  <si>
    <t>1501 OAK AVENUE</t>
  </si>
  <si>
    <t>104195</t>
  </si>
  <si>
    <t>1208 ASHLAND AVENUE</t>
  </si>
  <si>
    <t>2301 HOWARD STREET</t>
  </si>
  <si>
    <t>101453</t>
  </si>
  <si>
    <t>630 LINCOLN STREET</t>
  </si>
  <si>
    <t>108676</t>
  </si>
  <si>
    <t>735 REBA PLACE</t>
  </si>
  <si>
    <t>100163</t>
  </si>
  <si>
    <t>Self-Storage Facility</t>
  </si>
  <si>
    <t>CBECS - Nonrefrgerated Warehouse</t>
  </si>
  <si>
    <t>Com</t>
  </si>
  <si>
    <t>100210</t>
  </si>
  <si>
    <t>256405</t>
  </si>
  <si>
    <t>101840</t>
  </si>
  <si>
    <t>200002</t>
  </si>
  <si>
    <t>105254</t>
  </si>
  <si>
    <t>2315 CAMPUS DR</t>
  </si>
  <si>
    <t>years used</t>
  </si>
  <si>
    <t>annual record count</t>
  </si>
  <si>
    <t>median site EUI</t>
  </si>
  <si>
    <t>mean site EUI</t>
  </si>
  <si>
    <t>min site EUI</t>
  </si>
  <si>
    <t>max site EUI</t>
  </si>
  <si>
    <t>2021, 2022, 2023, 2024</t>
  </si>
  <si>
    <t>2024</t>
  </si>
  <si>
    <t>2021, 2022</t>
  </si>
  <si>
    <t>2023</t>
  </si>
  <si>
    <t>2023, 2024</t>
  </si>
  <si>
    <t>2022, 2023, 2024</t>
  </si>
  <si>
    <t>2021</t>
  </si>
  <si>
    <t>2021, 2022, 2024</t>
  </si>
  <si>
    <t>2021, 2023</t>
  </si>
  <si>
    <t>2022, 2023</t>
  </si>
  <si>
    <t>2021, 2024</t>
  </si>
  <si>
    <t>unique building count</t>
  </si>
  <si>
    <t>analysis sample</t>
  </si>
  <si>
    <t>Evanston median site EUI</t>
  </si>
  <si>
    <t>Evanston mean site EUI</t>
  </si>
  <si>
    <t>CZ 5A 25th percentile site EUI</t>
  </si>
  <si>
    <t>CZ 5A median site EUI</t>
  </si>
  <si>
    <t>CZ 5A 75th percentile site EUI</t>
  </si>
  <si>
    <t>ESPM property type</t>
  </si>
  <si>
    <t>ESPM property count</t>
  </si>
  <si>
    <t>match status</t>
  </si>
  <si>
    <t>calculator lookup key</t>
  </si>
  <si>
    <t>All covered buildings</t>
  </si>
  <si>
    <t>500-999</t>
  </si>
  <si>
    <t>Exact match</t>
  </si>
  <si>
    <t>All covered buildings|College/University</t>
  </si>
  <si>
    <t>100-249</t>
  </si>
  <si>
    <t>All covered buildings|Distribution Center</t>
  </si>
  <si>
    <t>30-49</t>
  </si>
  <si>
    <t>All covered buildings|Drinking Water Treatment &amp; Distribution</t>
  </si>
  <si>
    <t>50-99</t>
  </si>
  <si>
    <t>All covered buildings|Financial Office</t>
  </si>
  <si>
    <t>250-500</t>
  </si>
  <si>
    <t>All covered buildings|Fire Station</t>
  </si>
  <si>
    <t>All covered buildings|Hospital (General Medical &amp; Surgical)</t>
  </si>
  <si>
    <t>All covered buildings|Hotel</t>
  </si>
  <si>
    <t>1,000-2,499</t>
  </si>
  <si>
    <t>All covered buildings|K-12 School</t>
  </si>
  <si>
    <t>All covered buildings|Laboratory</t>
  </si>
  <si>
    <t>All covered buildings|Library</t>
  </si>
  <si>
    <t>All covered buildings|Manufacturing/Industrial Plant</t>
  </si>
  <si>
    <t>All covered buildings|Medical Office</t>
  </si>
  <si>
    <t>Mixed Use Property</t>
  </si>
  <si>
    <t>Manual match</t>
  </si>
  <si>
    <t>All covered buildings|Mixed Use</t>
  </si>
  <si>
    <t>2,500-9,999</t>
  </si>
  <si>
    <t>All covered buildings|Multifamily Housing</t>
  </si>
  <si>
    <t>All covered buildings|Museum</t>
  </si>
  <si>
    <t>All covered buildings|Non-Refrigerated Warehouse</t>
  </si>
  <si>
    <t>All covered buildings|Office</t>
  </si>
  <si>
    <t>Other - Public Service</t>
  </si>
  <si>
    <t>All covered buildings|Other - Public Services</t>
  </si>
  <si>
    <t>All covered buildings|Other - Recreation</t>
  </si>
  <si>
    <t>All covered buildings|Other - Technology/Science</t>
  </si>
  <si>
    <t>All covered buildings|Outpatient Rehabilitation/Physical Therapy</t>
  </si>
  <si>
    <t>All covered buildings|Parking</t>
  </si>
  <si>
    <t>All covered buildings|Performing Arts</t>
  </si>
  <si>
    <t>6-29</t>
  </si>
  <si>
    <t>All covered buildings|Personal Services (Health/Beauty, Dry Cleaning, etc)</t>
  </si>
  <si>
    <t>All covered buildings|Police Station</t>
  </si>
  <si>
    <t>All covered buildings|Pre-school/Daycare</t>
  </si>
  <si>
    <t>All covered buildings|Residence Hall/Dormitory</t>
  </si>
  <si>
    <t>All covered buildings|Residential Care Facility</t>
  </si>
  <si>
    <t>All covered buildings|Retail Store</t>
  </si>
  <si>
    <t>All covered buildings|Self-Storage Facility</t>
  </si>
  <si>
    <t>All covered buildings|Senior Living Community</t>
  </si>
  <si>
    <t>All covered buildings|Social/Meeting Hall</t>
  </si>
  <si>
    <t>All covered buildings|Strip Mall</t>
  </si>
  <si>
    <t>All covered buildings|Supermarket/Grocery Store</t>
  </si>
  <si>
    <t>All covered buildings|Vehicle Repair Services</t>
  </si>
  <si>
    <t>All covered buildings|Wholesale Club/Supercenter</t>
  </si>
  <si>
    <t>All covered buildings|Worship Facility</t>
  </si>
  <si>
    <t>Without NU</t>
  </si>
  <si>
    <t>Without NU|College/University</t>
  </si>
  <si>
    <t>Without NU|Distribution Center</t>
  </si>
  <si>
    <t>Without NU|Drinking Water Treatment &amp; Distribution</t>
  </si>
  <si>
    <t>Without NU|Financial Office</t>
  </si>
  <si>
    <t>Without NU|Fire Station</t>
  </si>
  <si>
    <t>Without NU|Hospital (General Medical &amp; Surgical)</t>
  </si>
  <si>
    <t>Without NU|Hotel</t>
  </si>
  <si>
    <t>Without NU|K-12 School</t>
  </si>
  <si>
    <t>Without NU|Laboratory</t>
  </si>
  <si>
    <t>Without NU|Library</t>
  </si>
  <si>
    <t>Without NU|Manufacturing/Industrial Plant</t>
  </si>
  <si>
    <t>Without NU|Medical Office</t>
  </si>
  <si>
    <t>Without NU|Mixed Use</t>
  </si>
  <si>
    <t>Without NU|Multifamily Housing</t>
  </si>
  <si>
    <t>Without NU|Museum</t>
  </si>
  <si>
    <t>Without NU|Non-Refrigerated Warehouse</t>
  </si>
  <si>
    <t>Without NU|Office</t>
  </si>
  <si>
    <t>Without NU|Other - Public Services</t>
  </si>
  <si>
    <t>Without NU|Other - Recreation</t>
  </si>
  <si>
    <t>Without NU|Other - Technology/Science</t>
  </si>
  <si>
    <t>Without NU|Outpatient Rehabilitation/Physical Therapy</t>
  </si>
  <si>
    <t>Without NU|Parking</t>
  </si>
  <si>
    <t>Without NU|Performing Arts</t>
  </si>
  <si>
    <t>Without NU|Personal Services (Health/Beauty, Dry Cleaning, etc)</t>
  </si>
  <si>
    <t>Without NU|Police Station</t>
  </si>
  <si>
    <t>Without NU|Pre-school/Daycare</t>
  </si>
  <si>
    <t>Without NU|Residential Care Facility</t>
  </si>
  <si>
    <t>Without NU|Retail Store</t>
  </si>
  <si>
    <t>Without NU|Self-Storage Facility</t>
  </si>
  <si>
    <t>Without NU|Senior Living Community</t>
  </si>
  <si>
    <t>Without NU|Social/Meeting Hall</t>
  </si>
  <si>
    <t>Without NU|Strip Mall</t>
  </si>
  <si>
    <t>Without NU|Supermarket/Grocery Store</t>
  </si>
  <si>
    <t>Without NU|Vehicle Repair Services</t>
  </si>
  <si>
    <t>Without NU|Wholesale Club/Supercenter</t>
  </si>
  <si>
    <t>Without NU|Worship Facility</t>
  </si>
  <si>
    <t>baseline used</t>
  </si>
  <si>
    <t>baseline value</t>
  </si>
  <si>
    <t>2030 reduction %</t>
  </si>
  <si>
    <t>calculated 2030 target site EUI</t>
  </si>
  <si>
    <t>2030 buildings above target</t>
  </si>
  <si>
    <t>% of buildings that need to improve</t>
  </si>
  <si>
    <t>2035 reduction %</t>
  </si>
  <si>
    <t>calculated 2035 target site EUI</t>
  </si>
  <si>
    <t>2035 buildings above target</t>
  </si>
  <si>
    <t>2040 reduction %</t>
  </si>
  <si>
    <t>calculated 2040 target site EUI</t>
  </si>
  <si>
    <t>2040 buildings above target</t>
  </si>
  <si>
    <t>2045 reduction %</t>
  </si>
  <si>
    <t>calculated 2045 target site EUI</t>
  </si>
  <si>
    <t>2045 buildings above target</t>
  </si>
  <si>
    <t>2050 reduction %</t>
  </si>
  <si>
    <t>calculated 2050 target site EUI</t>
  </si>
  <si>
    <t>2050 buildings above target</t>
  </si>
  <si>
    <t>Total site EUI reduction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</si>
</sst>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" fontId="0" fillId="0" borderId="2" xfId="0" applyNumberFormat="1" applyBorder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" fontId="0" fillId="5" borderId="2" xfId="0" applyNumberFormat="1" applyFill="1" applyBorder="1" applyAlignment="1" applyProtection="1">
      <alignment vertical="center" wrapText="1"/>
      <protection hidden="1"/>
    </xf>
    <xf numFmtId="1" fontId="0" fillId="5" borderId="3" xfId="0" applyNumberFormat="1" applyFill="1" applyBorder="1" applyAlignment="1" applyProtection="1">
      <alignment vertical="center" wrapText="1"/>
      <protection hidden="1"/>
    </xf>
    <xf numFmtId="2" fontId="0" fillId="5" borderId="2" xfId="0" applyNumberFormat="1" applyFill="1" applyBorder="1" applyAlignment="1" applyProtection="1">
      <alignment vertical="center" wrapText="1"/>
      <protection hidden="1"/>
    </xf>
    <xf numFmtId="2" fontId="0" fillId="5" borderId="3" xfId="0" applyNumberFormat="1" applyFill="1" applyBorder="1" applyAlignment="1" applyProtection="1">
      <alignment vertical="center" wrapText="1"/>
      <protection hidden="1"/>
    </xf>
    <xf numFmtId="9" fontId="0" fillId="5" borderId="2" xfId="0" applyNumberFormat="1" applyFill="1" applyBorder="1" applyAlignment="1" applyProtection="1">
      <alignment vertical="center" wrapText="1"/>
      <protection hidden="1"/>
    </xf>
    <xf numFmtId="9" fontId="0" fillId="5" borderId="3" xfId="0" applyNumberFormat="1" applyFill="1" applyBorder="1" applyAlignment="1" applyProtection="1">
      <alignment vertical="center" wrapText="1"/>
      <protection hidden="1"/>
    </xf>
    <xf numFmtId="0" fontId="0" fillId="6" borderId="2" xfId="0" applyFill="1" applyBorder="1" applyAlignment="1" applyProtection="1">
      <alignment vertical="center" wrapText="1"/>
      <protection locked="0"/>
    </xf>
    <xf numFmtId="0" fontId="0" fillId="6" borderId="3" xfId="0" applyFill="1" applyBorder="1" applyAlignment="1" applyProtection="1">
      <alignment vertical="center" wrapText="1"/>
      <protection locked="0"/>
    </xf>
    <xf numFmtId="9" fontId="0" fillId="6" borderId="2" xfId="0" applyNumberFormat="1" applyFill="1" applyBorder="1" applyAlignment="1" applyProtection="1">
      <alignment vertical="center" wrapText="1"/>
      <protection locked="0"/>
    </xf>
    <xf numFmtId="9" fontId="0" fillId="6" borderId="3" xfId="0" applyNumberForma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0">
    <dxf>
      <fill>
        <patternFill patternType="solid">
          <fgColor rgb="FFF4CCCC"/>
        </patternFill>
      </fill>
    </dxf>
    <dxf>
      <fill>
        <patternFill>
          <bgColor rgb="FFFF0000"/>
        </patternFill>
      </fill>
    </dxf>
    <dxf>
      <fill>
        <patternFill patternType="solid">
          <fgColor rgb="FFF4CCCC"/>
        </patternFill>
      </fill>
    </dxf>
    <dxf>
      <fill>
        <patternFill>
          <bgColor rgb="FFFF0000"/>
        </patternFill>
      </fill>
    </dxf>
    <dxf>
      <fill>
        <patternFill patternType="solid">
          <fgColor rgb="FFF4CCCC"/>
        </patternFill>
      </fill>
    </dxf>
    <dxf>
      <fill>
        <patternFill>
          <bgColor rgb="FFFF0000"/>
        </patternFill>
      </fill>
    </dxf>
    <dxf>
      <fill>
        <patternFill patternType="solid">
          <fgColor rgb="FFF4CCCC"/>
        </patternFill>
      </fill>
    </dxf>
    <dxf>
      <fill>
        <patternFill>
          <bgColor rgb="FFFF0000"/>
        </patternFill>
      </fill>
    </dxf>
    <dxf>
      <fill>
        <patternFill patternType="solid">
          <fgColor rgb="FFF4CCCC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8AF74-19E0-4711-B410-954421DA5A44}">
  <sheetPr>
    <tabColor theme="5"/>
  </sheetPr>
  <dimension ref="A1:AJ1269"/>
  <sheetViews>
    <sheetView topLeftCell="K1" zoomScale="97" workbookViewId="0">
      <selection activeCell="L8" sqref="L8"/>
    </sheetView>
  </sheetViews>
  <sheetFormatPr defaultRowHeight="15" x14ac:dyDescent="0.25"/>
  <cols>
    <col min="1" max="1" width="33" bestFit="1" customWidth="1"/>
    <col min="2" max="2" width="23.5703125" bestFit="1" customWidth="1"/>
    <col min="3" max="3" width="26.28515625" bestFit="1" customWidth="1"/>
    <col min="4" max="4" width="36.5703125" bestFit="1" customWidth="1"/>
    <col min="5" max="5" width="21.28515625" bestFit="1" customWidth="1"/>
    <col min="6" max="6" width="40" bestFit="1" customWidth="1"/>
    <col min="7" max="7" width="41.42578125" bestFit="1" customWidth="1"/>
    <col min="8" max="8" width="56.28515625" bestFit="1" customWidth="1"/>
    <col min="9" max="9" width="23.28515625" bestFit="1" customWidth="1"/>
    <col min="10" max="10" width="31.42578125" bestFit="1" customWidth="1"/>
    <col min="11" max="11" width="53" bestFit="1" customWidth="1"/>
    <col min="12" max="12" width="41.85546875" bestFit="1" customWidth="1"/>
    <col min="13" max="13" width="35" bestFit="1" customWidth="1"/>
    <col min="14" max="14" width="20.28515625" bestFit="1" customWidth="1"/>
    <col min="15" max="15" width="80.28515625" bestFit="1" customWidth="1"/>
    <col min="16" max="16" width="25.28515625" bestFit="1" customWidth="1"/>
    <col min="17" max="17" width="27.42578125" bestFit="1" customWidth="1"/>
    <col min="18" max="18" width="80.28515625" bestFit="1" customWidth="1"/>
    <col min="19" max="19" width="45.5703125" bestFit="1" customWidth="1"/>
    <col min="20" max="20" width="49.5703125" bestFit="1" customWidth="1"/>
    <col min="21" max="21" width="17.28515625" bestFit="1" customWidth="1"/>
    <col min="22" max="22" width="13.7109375" bestFit="1" customWidth="1"/>
    <col min="23" max="23" width="9.42578125" bestFit="1" customWidth="1"/>
    <col min="24" max="24" width="45" bestFit="1" customWidth="1"/>
    <col min="25" max="25" width="34.28515625" bestFit="1" customWidth="1"/>
    <col min="26" max="26" width="27.42578125" bestFit="1" customWidth="1"/>
    <col min="27" max="27" width="63.85546875" bestFit="1" customWidth="1"/>
    <col min="28" max="28" width="43.7109375" bestFit="1" customWidth="1"/>
    <col min="29" max="29" width="44.140625" bestFit="1" customWidth="1"/>
    <col min="30" max="30" width="38.5703125" bestFit="1" customWidth="1"/>
    <col min="31" max="32" width="7.7109375" bestFit="1" customWidth="1"/>
    <col min="33" max="33" width="16.28515625" bestFit="1" customWidth="1"/>
    <col min="34" max="34" width="32.5703125" bestFit="1" customWidth="1"/>
    <col min="35" max="35" width="32.85546875" bestFit="1" customWidth="1"/>
    <col min="36" max="36" width="19.8554687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D2">
        <v>88.4</v>
      </c>
      <c r="E2">
        <v>81</v>
      </c>
      <c r="K2">
        <v>55000</v>
      </c>
      <c r="L2">
        <v>55000</v>
      </c>
      <c r="M2">
        <v>55000</v>
      </c>
      <c r="O2">
        <v>115812.4</v>
      </c>
      <c r="Q2">
        <v>40593.32</v>
      </c>
      <c r="S2" t="s">
        <v>38</v>
      </c>
      <c r="T2" t="s">
        <v>39</v>
      </c>
      <c r="U2" t="s">
        <v>40</v>
      </c>
      <c r="V2">
        <v>1913</v>
      </c>
      <c r="W2">
        <v>2021</v>
      </c>
      <c r="X2" t="s">
        <v>38</v>
      </c>
      <c r="Y2" t="s">
        <v>41</v>
      </c>
      <c r="Z2">
        <v>81</v>
      </c>
      <c r="AA2" t="s">
        <v>42</v>
      </c>
      <c r="AE2">
        <v>54.4</v>
      </c>
      <c r="AF2">
        <v>85.35</v>
      </c>
      <c r="AG2">
        <v>30.95</v>
      </c>
      <c r="AH2">
        <v>7.97</v>
      </c>
      <c r="AI2">
        <v>131.78</v>
      </c>
      <c r="AJ2" t="b">
        <v>0</v>
      </c>
    </row>
    <row r="3" spans="1:36" x14ac:dyDescent="0.25">
      <c r="A3" t="s">
        <v>36</v>
      </c>
      <c r="B3" t="s">
        <v>43</v>
      </c>
      <c r="D3">
        <v>77.599999999999994</v>
      </c>
      <c r="E3">
        <v>99.1</v>
      </c>
      <c r="F3">
        <v>111.6</v>
      </c>
      <c r="K3">
        <v>82248</v>
      </c>
      <c r="L3">
        <v>82248</v>
      </c>
      <c r="M3">
        <v>82248</v>
      </c>
      <c r="O3">
        <v>248332</v>
      </c>
      <c r="Q3">
        <v>73058.399999999994</v>
      </c>
      <c r="S3" t="s">
        <v>44</v>
      </c>
      <c r="T3" t="s">
        <v>45</v>
      </c>
      <c r="U3" t="s">
        <v>40</v>
      </c>
      <c r="V3">
        <v>1922</v>
      </c>
      <c r="W3">
        <v>2021</v>
      </c>
      <c r="X3" t="s">
        <v>44</v>
      </c>
      <c r="Y3" t="s">
        <v>46</v>
      </c>
      <c r="Z3">
        <v>99.1</v>
      </c>
      <c r="AA3" t="s">
        <v>42</v>
      </c>
      <c r="AE3">
        <v>49.2</v>
      </c>
      <c r="AF3">
        <v>68.45</v>
      </c>
      <c r="AG3">
        <v>19.25</v>
      </c>
      <c r="AH3">
        <v>20.329999999999998</v>
      </c>
      <c r="AI3">
        <v>97.32</v>
      </c>
      <c r="AJ3" t="b">
        <v>1</v>
      </c>
    </row>
    <row r="4" spans="1:36" x14ac:dyDescent="0.25">
      <c r="A4" t="s">
        <v>36</v>
      </c>
      <c r="B4" t="s">
        <v>47</v>
      </c>
      <c r="D4">
        <v>297.39999999999998</v>
      </c>
      <c r="E4">
        <v>298</v>
      </c>
      <c r="F4">
        <v>308.8</v>
      </c>
      <c r="K4">
        <v>103131</v>
      </c>
      <c r="L4">
        <v>53471</v>
      </c>
      <c r="M4">
        <v>53471</v>
      </c>
      <c r="O4">
        <v>2411725</v>
      </c>
      <c r="Q4">
        <v>77041.679999999993</v>
      </c>
      <c r="S4" t="s">
        <v>48</v>
      </c>
      <c r="T4" t="s">
        <v>49</v>
      </c>
      <c r="U4" t="s">
        <v>40</v>
      </c>
      <c r="V4">
        <v>2015</v>
      </c>
      <c r="W4">
        <v>2021</v>
      </c>
      <c r="X4" t="s">
        <v>48</v>
      </c>
      <c r="Y4" t="s">
        <v>50</v>
      </c>
      <c r="Z4">
        <v>298</v>
      </c>
      <c r="AA4" t="s">
        <v>42</v>
      </c>
      <c r="AE4">
        <v>211.25</v>
      </c>
      <c r="AF4">
        <v>320.39999999999998</v>
      </c>
      <c r="AG4">
        <v>109.15</v>
      </c>
      <c r="AH4">
        <v>47.53</v>
      </c>
      <c r="AI4">
        <v>484.12</v>
      </c>
      <c r="AJ4" t="b">
        <v>0</v>
      </c>
    </row>
    <row r="5" spans="1:36" x14ac:dyDescent="0.25">
      <c r="A5" t="s">
        <v>36</v>
      </c>
      <c r="B5" t="s">
        <v>51</v>
      </c>
      <c r="D5">
        <v>421.6</v>
      </c>
      <c r="E5">
        <v>435.2</v>
      </c>
      <c r="F5">
        <v>450.1</v>
      </c>
      <c r="K5">
        <v>60139</v>
      </c>
      <c r="L5">
        <v>32014</v>
      </c>
      <c r="M5">
        <v>32014</v>
      </c>
      <c r="O5">
        <v>2111508</v>
      </c>
      <c r="Q5">
        <v>67274.53</v>
      </c>
      <c r="S5" t="s">
        <v>48</v>
      </c>
      <c r="T5" t="s">
        <v>49</v>
      </c>
      <c r="U5" t="s">
        <v>52</v>
      </c>
      <c r="V5">
        <v>1997</v>
      </c>
      <c r="W5">
        <v>2021</v>
      </c>
      <c r="X5" t="s">
        <v>48</v>
      </c>
      <c r="Y5" t="s">
        <v>50</v>
      </c>
      <c r="Z5">
        <v>435.2</v>
      </c>
      <c r="AA5" t="s">
        <v>42</v>
      </c>
      <c r="AE5">
        <v>211.25</v>
      </c>
      <c r="AF5">
        <v>320.39999999999998</v>
      </c>
      <c r="AG5">
        <v>109.15</v>
      </c>
      <c r="AH5">
        <v>47.53</v>
      </c>
      <c r="AI5">
        <v>484.12</v>
      </c>
      <c r="AJ5" t="b">
        <v>0</v>
      </c>
    </row>
    <row r="6" spans="1:36" x14ac:dyDescent="0.25">
      <c r="A6" t="s">
        <v>36</v>
      </c>
      <c r="B6" t="s">
        <v>53</v>
      </c>
      <c r="D6">
        <v>85.5</v>
      </c>
      <c r="E6">
        <v>67</v>
      </c>
      <c r="F6">
        <v>71.8</v>
      </c>
      <c r="K6">
        <v>537173</v>
      </c>
      <c r="L6">
        <v>359252</v>
      </c>
      <c r="M6">
        <v>359252</v>
      </c>
      <c r="O6">
        <v>2276498</v>
      </c>
      <c r="Q6">
        <v>163036.76999999999</v>
      </c>
      <c r="S6" t="s">
        <v>38</v>
      </c>
      <c r="T6" t="s">
        <v>39</v>
      </c>
      <c r="U6" t="s">
        <v>54</v>
      </c>
      <c r="V6">
        <v>2003</v>
      </c>
      <c r="W6">
        <v>2021</v>
      </c>
      <c r="X6" t="s">
        <v>38</v>
      </c>
      <c r="Y6" t="s">
        <v>41</v>
      </c>
      <c r="Z6">
        <v>67</v>
      </c>
      <c r="AA6" t="s">
        <v>42</v>
      </c>
      <c r="AE6">
        <v>54.4</v>
      </c>
      <c r="AF6">
        <v>85.35</v>
      </c>
      <c r="AG6">
        <v>30.95</v>
      </c>
      <c r="AH6">
        <v>7.97</v>
      </c>
      <c r="AI6">
        <v>131.78</v>
      </c>
      <c r="AJ6" t="b">
        <v>0</v>
      </c>
    </row>
    <row r="7" spans="1:36" x14ac:dyDescent="0.25">
      <c r="A7" t="s">
        <v>36</v>
      </c>
      <c r="B7" t="s">
        <v>55</v>
      </c>
      <c r="D7">
        <v>69.900000000000006</v>
      </c>
      <c r="E7">
        <v>93.9</v>
      </c>
      <c r="F7">
        <v>95.4</v>
      </c>
      <c r="K7">
        <v>204068</v>
      </c>
      <c r="L7">
        <v>179233</v>
      </c>
      <c r="M7">
        <v>179233</v>
      </c>
      <c r="O7">
        <v>2033141</v>
      </c>
      <c r="Q7">
        <v>98963.35</v>
      </c>
      <c r="S7" t="s">
        <v>38</v>
      </c>
      <c r="T7" t="s">
        <v>39</v>
      </c>
      <c r="U7" t="s">
        <v>54</v>
      </c>
      <c r="V7">
        <v>2012</v>
      </c>
      <c r="W7">
        <v>2021</v>
      </c>
      <c r="X7" t="s">
        <v>38</v>
      </c>
      <c r="Y7" t="s">
        <v>41</v>
      </c>
      <c r="Z7">
        <v>93.9</v>
      </c>
      <c r="AA7" t="s">
        <v>42</v>
      </c>
      <c r="AE7">
        <v>54.4</v>
      </c>
      <c r="AF7">
        <v>85.35</v>
      </c>
      <c r="AG7">
        <v>30.95</v>
      </c>
      <c r="AH7">
        <v>7.97</v>
      </c>
      <c r="AI7">
        <v>131.78</v>
      </c>
      <c r="AJ7" t="b">
        <v>0</v>
      </c>
    </row>
    <row r="8" spans="1:36" x14ac:dyDescent="0.25">
      <c r="A8" t="s">
        <v>36</v>
      </c>
      <c r="B8" t="s">
        <v>56</v>
      </c>
      <c r="D8">
        <v>70.5</v>
      </c>
      <c r="E8">
        <v>89.7</v>
      </c>
      <c r="F8">
        <v>93.5</v>
      </c>
      <c r="K8">
        <v>397247</v>
      </c>
      <c r="L8">
        <v>317683</v>
      </c>
      <c r="M8">
        <v>317683</v>
      </c>
      <c r="O8">
        <v>4142410</v>
      </c>
      <c r="Q8">
        <v>143598.09</v>
      </c>
      <c r="S8" t="s">
        <v>38</v>
      </c>
      <c r="T8" t="s">
        <v>39</v>
      </c>
      <c r="U8" t="s">
        <v>54</v>
      </c>
      <c r="V8">
        <v>2009</v>
      </c>
      <c r="W8">
        <v>2021</v>
      </c>
      <c r="X8" t="s">
        <v>38</v>
      </c>
      <c r="Y8" t="s">
        <v>41</v>
      </c>
      <c r="Z8">
        <v>89.7</v>
      </c>
      <c r="AA8" t="s">
        <v>42</v>
      </c>
      <c r="AE8">
        <v>54.4</v>
      </c>
      <c r="AF8">
        <v>85.35</v>
      </c>
      <c r="AG8">
        <v>30.95</v>
      </c>
      <c r="AH8">
        <v>7.97</v>
      </c>
      <c r="AI8">
        <v>131.78</v>
      </c>
      <c r="AJ8" t="b">
        <v>0</v>
      </c>
    </row>
    <row r="9" spans="1:36" x14ac:dyDescent="0.25">
      <c r="A9" t="s">
        <v>36</v>
      </c>
      <c r="B9" t="s">
        <v>57</v>
      </c>
      <c r="D9">
        <v>85.2</v>
      </c>
      <c r="E9">
        <v>89.5</v>
      </c>
      <c r="K9">
        <v>42925</v>
      </c>
      <c r="L9">
        <v>42925</v>
      </c>
      <c r="M9">
        <v>42925</v>
      </c>
      <c r="O9">
        <v>86351.8</v>
      </c>
      <c r="Q9">
        <v>35464</v>
      </c>
      <c r="S9" t="s">
        <v>38</v>
      </c>
      <c r="T9" t="s">
        <v>39</v>
      </c>
      <c r="U9" t="s">
        <v>52</v>
      </c>
      <c r="V9">
        <v>1920</v>
      </c>
      <c r="W9">
        <v>2021</v>
      </c>
      <c r="X9" t="s">
        <v>38</v>
      </c>
      <c r="Y9" t="s">
        <v>41</v>
      </c>
      <c r="Z9">
        <v>89.5</v>
      </c>
      <c r="AA9" t="s">
        <v>42</v>
      </c>
      <c r="AE9">
        <v>54.4</v>
      </c>
      <c r="AF9">
        <v>85.35</v>
      </c>
      <c r="AG9">
        <v>30.95</v>
      </c>
      <c r="AH9">
        <v>7.97</v>
      </c>
      <c r="AI9">
        <v>131.78</v>
      </c>
      <c r="AJ9" t="b">
        <v>0</v>
      </c>
    </row>
    <row r="10" spans="1:36" x14ac:dyDescent="0.25">
      <c r="A10" t="s">
        <v>36</v>
      </c>
      <c r="B10" t="s">
        <v>58</v>
      </c>
      <c r="D10">
        <v>82.9</v>
      </c>
      <c r="E10">
        <v>52.9</v>
      </c>
      <c r="F10">
        <v>56.4</v>
      </c>
      <c r="K10">
        <v>33202</v>
      </c>
      <c r="L10">
        <v>28388</v>
      </c>
      <c r="M10">
        <v>28388</v>
      </c>
      <c r="O10">
        <v>94149.3</v>
      </c>
      <c r="Q10">
        <v>11802.55</v>
      </c>
      <c r="S10" t="s">
        <v>38</v>
      </c>
      <c r="T10" t="s">
        <v>39</v>
      </c>
      <c r="U10" t="s">
        <v>52</v>
      </c>
      <c r="V10">
        <v>1964</v>
      </c>
      <c r="W10">
        <v>2021</v>
      </c>
      <c r="X10" t="s">
        <v>38</v>
      </c>
      <c r="Y10" t="s">
        <v>41</v>
      </c>
      <c r="Z10">
        <v>52.9</v>
      </c>
      <c r="AA10" t="s">
        <v>42</v>
      </c>
      <c r="AE10">
        <v>54.4</v>
      </c>
      <c r="AF10">
        <v>85.35</v>
      </c>
      <c r="AG10">
        <v>30.95</v>
      </c>
      <c r="AH10">
        <v>7.97</v>
      </c>
      <c r="AI10">
        <v>131.78</v>
      </c>
      <c r="AJ10" t="b">
        <v>0</v>
      </c>
    </row>
    <row r="11" spans="1:36" x14ac:dyDescent="0.25">
      <c r="A11" t="s">
        <v>36</v>
      </c>
      <c r="B11" t="s">
        <v>59</v>
      </c>
      <c r="D11">
        <v>81</v>
      </c>
      <c r="E11">
        <v>161.6</v>
      </c>
      <c r="F11">
        <v>171.3</v>
      </c>
      <c r="K11">
        <v>36996</v>
      </c>
      <c r="L11">
        <v>36996</v>
      </c>
      <c r="M11">
        <v>36996</v>
      </c>
      <c r="O11">
        <v>657891</v>
      </c>
      <c r="Q11">
        <v>37331.99</v>
      </c>
      <c r="S11" t="s">
        <v>60</v>
      </c>
      <c r="T11" t="s">
        <v>61</v>
      </c>
      <c r="U11" t="s">
        <v>52</v>
      </c>
      <c r="V11">
        <v>1962</v>
      </c>
      <c r="W11">
        <v>2021</v>
      </c>
      <c r="X11" t="s">
        <v>60</v>
      </c>
      <c r="Y11" t="s">
        <v>62</v>
      </c>
      <c r="Z11">
        <v>161.6</v>
      </c>
      <c r="AA11" t="s">
        <v>42</v>
      </c>
      <c r="AE11">
        <v>156.05000000000001</v>
      </c>
      <c r="AF11">
        <v>159.75</v>
      </c>
      <c r="AG11">
        <v>3.7</v>
      </c>
      <c r="AH11">
        <v>150.5</v>
      </c>
      <c r="AI11">
        <v>165.3</v>
      </c>
      <c r="AJ11" t="b">
        <v>0</v>
      </c>
    </row>
    <row r="12" spans="1:36" x14ac:dyDescent="0.25">
      <c r="A12" t="s">
        <v>36</v>
      </c>
      <c r="B12" t="s">
        <v>63</v>
      </c>
      <c r="D12">
        <v>82.3</v>
      </c>
      <c r="E12">
        <v>89.1</v>
      </c>
      <c r="K12">
        <v>37120</v>
      </c>
      <c r="L12">
        <v>34000</v>
      </c>
      <c r="M12">
        <v>34000</v>
      </c>
      <c r="O12">
        <v>123640.7</v>
      </c>
      <c r="Q12">
        <v>26089</v>
      </c>
      <c r="S12" t="s">
        <v>38</v>
      </c>
      <c r="T12" t="s">
        <v>39</v>
      </c>
      <c r="U12" t="s">
        <v>52</v>
      </c>
      <c r="V12">
        <v>1969</v>
      </c>
      <c r="W12">
        <v>2021</v>
      </c>
      <c r="X12" t="s">
        <v>38</v>
      </c>
      <c r="Y12" t="s">
        <v>41</v>
      </c>
      <c r="Z12">
        <v>89.1</v>
      </c>
      <c r="AA12" t="s">
        <v>42</v>
      </c>
      <c r="AE12">
        <v>54.4</v>
      </c>
      <c r="AF12">
        <v>85.35</v>
      </c>
      <c r="AG12">
        <v>30.95</v>
      </c>
      <c r="AH12">
        <v>7.97</v>
      </c>
      <c r="AI12">
        <v>131.78</v>
      </c>
      <c r="AJ12" t="b">
        <v>0</v>
      </c>
    </row>
    <row r="13" spans="1:36" x14ac:dyDescent="0.25">
      <c r="A13" t="s">
        <v>36</v>
      </c>
      <c r="B13" t="s">
        <v>64</v>
      </c>
      <c r="D13">
        <v>91.8</v>
      </c>
      <c r="E13">
        <v>80.7</v>
      </c>
      <c r="K13">
        <v>24200</v>
      </c>
      <c r="L13">
        <v>22400</v>
      </c>
      <c r="M13">
        <v>22400</v>
      </c>
      <c r="O13">
        <v>71750.2</v>
      </c>
      <c r="Q13">
        <v>15627.99</v>
      </c>
      <c r="S13" t="s">
        <v>38</v>
      </c>
      <c r="T13" t="s">
        <v>39</v>
      </c>
      <c r="U13" t="s">
        <v>52</v>
      </c>
      <c r="V13">
        <v>1929</v>
      </c>
      <c r="W13">
        <v>2021</v>
      </c>
      <c r="X13" t="s">
        <v>38</v>
      </c>
      <c r="Y13" t="s">
        <v>41</v>
      </c>
      <c r="Z13">
        <v>80.7</v>
      </c>
      <c r="AA13" t="s">
        <v>42</v>
      </c>
      <c r="AE13">
        <v>54.4</v>
      </c>
      <c r="AF13">
        <v>85.35</v>
      </c>
      <c r="AG13">
        <v>30.95</v>
      </c>
      <c r="AH13">
        <v>7.97</v>
      </c>
      <c r="AI13">
        <v>131.78</v>
      </c>
      <c r="AJ13" t="b">
        <v>0</v>
      </c>
    </row>
    <row r="14" spans="1:36" x14ac:dyDescent="0.25">
      <c r="A14" t="s">
        <v>36</v>
      </c>
      <c r="B14" t="s">
        <v>65</v>
      </c>
      <c r="D14">
        <v>63.8</v>
      </c>
      <c r="E14">
        <v>92.4</v>
      </c>
      <c r="K14">
        <v>26000</v>
      </c>
      <c r="L14">
        <v>26000</v>
      </c>
      <c r="M14">
        <v>26000</v>
      </c>
      <c r="O14">
        <v>480472.3</v>
      </c>
      <c r="Q14">
        <v>7626</v>
      </c>
      <c r="S14" t="s">
        <v>66</v>
      </c>
      <c r="T14" t="s">
        <v>67</v>
      </c>
      <c r="U14" t="s">
        <v>52</v>
      </c>
      <c r="V14">
        <v>1910</v>
      </c>
      <c r="W14">
        <v>2021</v>
      </c>
      <c r="X14" t="s">
        <v>66</v>
      </c>
      <c r="Y14" t="s">
        <v>66</v>
      </c>
      <c r="Z14">
        <v>92.4</v>
      </c>
      <c r="AA14" t="s">
        <v>42</v>
      </c>
      <c r="AE14">
        <v>58.88</v>
      </c>
      <c r="AF14">
        <v>118.35</v>
      </c>
      <c r="AG14">
        <v>59.47</v>
      </c>
      <c r="AH14">
        <v>-30.34</v>
      </c>
      <c r="AI14">
        <v>207.56</v>
      </c>
      <c r="AJ14" t="b">
        <v>0</v>
      </c>
    </row>
    <row r="15" spans="1:36" x14ac:dyDescent="0.25">
      <c r="A15" t="s">
        <v>36</v>
      </c>
      <c r="B15" t="s">
        <v>68</v>
      </c>
      <c r="D15">
        <v>78.3</v>
      </c>
      <c r="E15">
        <v>99.4</v>
      </c>
      <c r="F15">
        <v>110.1</v>
      </c>
      <c r="K15">
        <v>234760</v>
      </c>
      <c r="L15">
        <v>173560</v>
      </c>
      <c r="M15">
        <v>173560</v>
      </c>
      <c r="O15">
        <v>1324537</v>
      </c>
      <c r="Q15">
        <v>127389.54</v>
      </c>
      <c r="S15" t="s">
        <v>38</v>
      </c>
      <c r="T15" t="s">
        <v>39</v>
      </c>
      <c r="U15" t="s">
        <v>54</v>
      </c>
      <c r="V15">
        <v>2002</v>
      </c>
      <c r="W15">
        <v>2021</v>
      </c>
      <c r="X15" t="s">
        <v>38</v>
      </c>
      <c r="Y15" t="s">
        <v>41</v>
      </c>
      <c r="Z15">
        <v>99.4</v>
      </c>
      <c r="AA15" t="s">
        <v>42</v>
      </c>
      <c r="AE15">
        <v>54.4</v>
      </c>
      <c r="AF15">
        <v>85.35</v>
      </c>
      <c r="AG15">
        <v>30.95</v>
      </c>
      <c r="AH15">
        <v>7.97</v>
      </c>
      <c r="AI15">
        <v>131.78</v>
      </c>
      <c r="AJ15" t="b">
        <v>0</v>
      </c>
    </row>
    <row r="16" spans="1:36" x14ac:dyDescent="0.25">
      <c r="A16" t="s">
        <v>36</v>
      </c>
      <c r="B16" t="s">
        <v>69</v>
      </c>
      <c r="D16">
        <v>75</v>
      </c>
      <c r="E16">
        <v>49.5</v>
      </c>
      <c r="K16">
        <v>55580</v>
      </c>
      <c r="L16">
        <v>55580</v>
      </c>
      <c r="M16">
        <v>55580</v>
      </c>
      <c r="O16">
        <v>169012</v>
      </c>
      <c r="Q16">
        <v>21720</v>
      </c>
      <c r="S16" t="s">
        <v>38</v>
      </c>
      <c r="T16" t="s">
        <v>39</v>
      </c>
      <c r="U16" t="s">
        <v>40</v>
      </c>
      <c r="V16">
        <v>1934</v>
      </c>
      <c r="W16">
        <v>2021</v>
      </c>
      <c r="X16" t="s">
        <v>38</v>
      </c>
      <c r="Y16" t="s">
        <v>41</v>
      </c>
      <c r="Z16">
        <v>49.5</v>
      </c>
      <c r="AA16" t="s">
        <v>42</v>
      </c>
      <c r="AE16">
        <v>54.4</v>
      </c>
      <c r="AF16">
        <v>85.35</v>
      </c>
      <c r="AG16">
        <v>30.95</v>
      </c>
      <c r="AH16">
        <v>7.97</v>
      </c>
      <c r="AI16">
        <v>131.78</v>
      </c>
      <c r="AJ16" t="b">
        <v>0</v>
      </c>
    </row>
    <row r="17" spans="1:36" x14ac:dyDescent="0.25">
      <c r="A17" t="s">
        <v>36</v>
      </c>
      <c r="B17" t="s">
        <v>70</v>
      </c>
      <c r="D17">
        <v>55.8</v>
      </c>
      <c r="E17">
        <v>42.9</v>
      </c>
      <c r="F17">
        <v>41.8</v>
      </c>
      <c r="K17">
        <v>55216</v>
      </c>
      <c r="L17">
        <v>55216</v>
      </c>
      <c r="M17">
        <v>55216</v>
      </c>
      <c r="O17">
        <v>409417</v>
      </c>
      <c r="Q17">
        <v>9724.8799999999992</v>
      </c>
      <c r="S17" t="s">
        <v>38</v>
      </c>
      <c r="T17" t="s">
        <v>39</v>
      </c>
      <c r="U17" t="s">
        <v>40</v>
      </c>
      <c r="V17">
        <v>1990</v>
      </c>
      <c r="W17">
        <v>2021</v>
      </c>
      <c r="X17" t="s">
        <v>38</v>
      </c>
      <c r="Y17" t="s">
        <v>41</v>
      </c>
      <c r="Z17">
        <v>42.9</v>
      </c>
      <c r="AA17" t="s">
        <v>42</v>
      </c>
      <c r="AE17">
        <v>54.4</v>
      </c>
      <c r="AF17">
        <v>85.35</v>
      </c>
      <c r="AG17">
        <v>30.95</v>
      </c>
      <c r="AH17">
        <v>7.97</v>
      </c>
      <c r="AI17">
        <v>131.78</v>
      </c>
      <c r="AJ17" t="b">
        <v>0</v>
      </c>
    </row>
    <row r="18" spans="1:36" x14ac:dyDescent="0.25">
      <c r="A18" t="s">
        <v>36</v>
      </c>
      <c r="B18" t="s">
        <v>71</v>
      </c>
      <c r="D18">
        <v>75.7</v>
      </c>
      <c r="E18">
        <v>55.2</v>
      </c>
      <c r="F18">
        <v>55.2</v>
      </c>
      <c r="K18">
        <v>32604</v>
      </c>
      <c r="L18">
        <v>32604</v>
      </c>
      <c r="M18">
        <v>32604</v>
      </c>
      <c r="O18">
        <v>130239</v>
      </c>
      <c r="Q18">
        <v>13566</v>
      </c>
      <c r="S18" t="s">
        <v>38</v>
      </c>
      <c r="T18" t="s">
        <v>39</v>
      </c>
      <c r="U18" t="s">
        <v>52</v>
      </c>
      <c r="V18">
        <v>1930</v>
      </c>
      <c r="W18">
        <v>2021</v>
      </c>
      <c r="X18" t="s">
        <v>38</v>
      </c>
      <c r="Y18" t="s">
        <v>41</v>
      </c>
      <c r="Z18">
        <v>55.2</v>
      </c>
      <c r="AA18" t="s">
        <v>42</v>
      </c>
      <c r="AE18">
        <v>54.4</v>
      </c>
      <c r="AF18">
        <v>85.35</v>
      </c>
      <c r="AG18">
        <v>30.95</v>
      </c>
      <c r="AH18">
        <v>7.97</v>
      </c>
      <c r="AI18">
        <v>131.78</v>
      </c>
      <c r="AJ18" t="b">
        <v>0</v>
      </c>
    </row>
    <row r="19" spans="1:36" x14ac:dyDescent="0.25">
      <c r="A19" t="s">
        <v>36</v>
      </c>
      <c r="B19" t="s">
        <v>72</v>
      </c>
      <c r="D19">
        <v>97.7</v>
      </c>
      <c r="E19">
        <v>55.4</v>
      </c>
      <c r="K19">
        <v>67500</v>
      </c>
      <c r="L19">
        <v>66000</v>
      </c>
      <c r="M19">
        <v>66000</v>
      </c>
      <c r="O19">
        <v>89698.3</v>
      </c>
      <c r="Q19">
        <v>33471</v>
      </c>
      <c r="S19" t="s">
        <v>38</v>
      </c>
      <c r="T19" t="s">
        <v>39</v>
      </c>
      <c r="U19" t="s">
        <v>40</v>
      </c>
      <c r="V19">
        <v>1930</v>
      </c>
      <c r="W19">
        <v>2021</v>
      </c>
      <c r="X19" t="s">
        <v>38</v>
      </c>
      <c r="Y19" t="s">
        <v>41</v>
      </c>
      <c r="Z19">
        <v>55.4</v>
      </c>
      <c r="AA19" t="s">
        <v>42</v>
      </c>
      <c r="AE19">
        <v>54.4</v>
      </c>
      <c r="AF19">
        <v>85.35</v>
      </c>
      <c r="AG19">
        <v>30.95</v>
      </c>
      <c r="AH19">
        <v>7.97</v>
      </c>
      <c r="AI19">
        <v>131.78</v>
      </c>
      <c r="AJ19" t="b">
        <v>0</v>
      </c>
    </row>
    <row r="20" spans="1:36" x14ac:dyDescent="0.25">
      <c r="A20" t="s">
        <v>36</v>
      </c>
      <c r="B20" t="s">
        <v>73</v>
      </c>
      <c r="D20">
        <v>254.5</v>
      </c>
      <c r="E20">
        <v>315.5</v>
      </c>
      <c r="F20">
        <v>332.5</v>
      </c>
      <c r="K20">
        <v>37001</v>
      </c>
      <c r="L20">
        <v>37001</v>
      </c>
      <c r="M20">
        <v>37001</v>
      </c>
      <c r="O20">
        <v>1807286</v>
      </c>
      <c r="Q20">
        <v>55083</v>
      </c>
      <c r="S20" t="s">
        <v>48</v>
      </c>
      <c r="T20" t="s">
        <v>49</v>
      </c>
      <c r="U20" t="s">
        <v>52</v>
      </c>
      <c r="V20">
        <v>1984</v>
      </c>
      <c r="W20">
        <v>2021</v>
      </c>
      <c r="X20" t="s">
        <v>48</v>
      </c>
      <c r="Y20" t="s">
        <v>50</v>
      </c>
      <c r="Z20">
        <v>315.5</v>
      </c>
      <c r="AA20" t="s">
        <v>42</v>
      </c>
      <c r="AE20">
        <v>211.25</v>
      </c>
      <c r="AF20">
        <v>320.39999999999998</v>
      </c>
      <c r="AG20">
        <v>109.15</v>
      </c>
      <c r="AH20">
        <v>47.53</v>
      </c>
      <c r="AI20">
        <v>484.12</v>
      </c>
      <c r="AJ20" t="b">
        <v>0</v>
      </c>
    </row>
    <row r="21" spans="1:36" x14ac:dyDescent="0.25">
      <c r="A21" t="s">
        <v>36</v>
      </c>
      <c r="B21" t="s">
        <v>74</v>
      </c>
      <c r="D21">
        <v>142</v>
      </c>
      <c r="E21">
        <v>155.19999999999999</v>
      </c>
      <c r="F21">
        <v>167.5</v>
      </c>
      <c r="K21">
        <v>13814</v>
      </c>
      <c r="L21">
        <v>13814</v>
      </c>
      <c r="M21">
        <v>16382</v>
      </c>
      <c r="O21">
        <v>18196.7</v>
      </c>
      <c r="Q21">
        <v>20822.11</v>
      </c>
      <c r="S21" t="s">
        <v>66</v>
      </c>
      <c r="T21" t="s">
        <v>67</v>
      </c>
      <c r="U21" t="s">
        <v>40</v>
      </c>
      <c r="V21">
        <v>1923</v>
      </c>
      <c r="W21">
        <v>2021</v>
      </c>
      <c r="X21" t="s">
        <v>66</v>
      </c>
      <c r="Y21" t="s">
        <v>66</v>
      </c>
      <c r="Z21">
        <v>155.19999999999999</v>
      </c>
      <c r="AA21" t="s">
        <v>42</v>
      </c>
      <c r="AE21">
        <v>58.88</v>
      </c>
      <c r="AF21">
        <v>118.35</v>
      </c>
      <c r="AG21">
        <v>59.47</v>
      </c>
      <c r="AH21">
        <v>-30.34</v>
      </c>
      <c r="AI21">
        <v>207.56</v>
      </c>
      <c r="AJ21" t="b">
        <v>0</v>
      </c>
    </row>
    <row r="22" spans="1:36" x14ac:dyDescent="0.25">
      <c r="A22" t="s">
        <v>36</v>
      </c>
      <c r="B22" t="s">
        <v>75</v>
      </c>
      <c r="D22">
        <v>130.80000000000001</v>
      </c>
      <c r="E22">
        <v>146.80000000000001</v>
      </c>
      <c r="K22">
        <v>32291</v>
      </c>
      <c r="L22">
        <v>26522</v>
      </c>
      <c r="M22">
        <v>26522</v>
      </c>
      <c r="O22">
        <v>415688</v>
      </c>
      <c r="Q22">
        <v>24764</v>
      </c>
      <c r="S22" t="s">
        <v>76</v>
      </c>
      <c r="T22" t="s">
        <v>67</v>
      </c>
      <c r="U22" t="s">
        <v>52</v>
      </c>
      <c r="V22">
        <v>1929</v>
      </c>
      <c r="W22">
        <v>2021</v>
      </c>
      <c r="X22" t="s">
        <v>76</v>
      </c>
      <c r="Y22" t="s">
        <v>77</v>
      </c>
      <c r="Z22">
        <v>146.80000000000001</v>
      </c>
      <c r="AA22" t="s">
        <v>42</v>
      </c>
      <c r="AE22">
        <v>135.35</v>
      </c>
      <c r="AF22">
        <v>147.94999999999999</v>
      </c>
      <c r="AG22">
        <v>12.6</v>
      </c>
      <c r="AH22">
        <v>116.45</v>
      </c>
      <c r="AI22">
        <v>166.85</v>
      </c>
      <c r="AJ22" t="b">
        <v>0</v>
      </c>
    </row>
    <row r="23" spans="1:36" x14ac:dyDescent="0.25">
      <c r="A23" t="s">
        <v>36</v>
      </c>
      <c r="B23" t="s">
        <v>78</v>
      </c>
      <c r="D23">
        <v>60.7</v>
      </c>
      <c r="E23">
        <v>67.400000000000006</v>
      </c>
      <c r="K23">
        <v>28555</v>
      </c>
      <c r="L23">
        <v>28555</v>
      </c>
      <c r="M23">
        <v>28555</v>
      </c>
      <c r="O23">
        <v>135445</v>
      </c>
      <c r="Q23">
        <v>14637</v>
      </c>
      <c r="S23" t="s">
        <v>66</v>
      </c>
      <c r="T23" t="s">
        <v>79</v>
      </c>
      <c r="U23" t="s">
        <v>52</v>
      </c>
      <c r="V23">
        <v>1919</v>
      </c>
      <c r="W23">
        <v>2021</v>
      </c>
      <c r="X23" t="s">
        <v>66</v>
      </c>
      <c r="Y23" t="s">
        <v>66</v>
      </c>
      <c r="Z23">
        <v>67.400000000000006</v>
      </c>
      <c r="AA23" t="s">
        <v>42</v>
      </c>
      <c r="AE23">
        <v>58.88</v>
      </c>
      <c r="AF23">
        <v>118.35</v>
      </c>
      <c r="AG23">
        <v>59.47</v>
      </c>
      <c r="AH23">
        <v>-30.34</v>
      </c>
      <c r="AI23">
        <v>207.56</v>
      </c>
      <c r="AJ23" t="b">
        <v>0</v>
      </c>
    </row>
    <row r="24" spans="1:36" x14ac:dyDescent="0.25">
      <c r="A24" t="s">
        <v>36</v>
      </c>
      <c r="B24" t="s">
        <v>80</v>
      </c>
      <c r="D24">
        <v>92.6</v>
      </c>
      <c r="E24">
        <v>59.8</v>
      </c>
      <c r="K24">
        <v>31464</v>
      </c>
      <c r="L24">
        <v>31464</v>
      </c>
      <c r="M24">
        <v>31464</v>
      </c>
      <c r="O24">
        <v>71056</v>
      </c>
      <c r="Q24">
        <v>16380</v>
      </c>
      <c r="S24" t="s">
        <v>38</v>
      </c>
      <c r="T24" t="s">
        <v>39</v>
      </c>
      <c r="U24" t="s">
        <v>52</v>
      </c>
      <c r="V24">
        <v>1920</v>
      </c>
      <c r="W24">
        <v>2021</v>
      </c>
      <c r="X24" t="s">
        <v>38</v>
      </c>
      <c r="Y24" t="s">
        <v>41</v>
      </c>
      <c r="Z24">
        <v>59.8</v>
      </c>
      <c r="AA24" t="s">
        <v>42</v>
      </c>
      <c r="AE24">
        <v>54.4</v>
      </c>
      <c r="AF24">
        <v>85.35</v>
      </c>
      <c r="AG24">
        <v>30.95</v>
      </c>
      <c r="AH24">
        <v>7.97</v>
      </c>
      <c r="AI24">
        <v>131.78</v>
      </c>
      <c r="AJ24" t="b">
        <v>0</v>
      </c>
    </row>
    <row r="25" spans="1:36" x14ac:dyDescent="0.25">
      <c r="A25" t="s">
        <v>36</v>
      </c>
      <c r="B25" t="s">
        <v>81</v>
      </c>
      <c r="D25">
        <v>85.3</v>
      </c>
      <c r="E25">
        <v>36.9</v>
      </c>
      <c r="K25">
        <v>28896</v>
      </c>
      <c r="L25">
        <v>28896</v>
      </c>
      <c r="M25">
        <v>28896</v>
      </c>
      <c r="O25">
        <v>59831</v>
      </c>
      <c r="Q25">
        <v>8612.25</v>
      </c>
      <c r="S25" t="s">
        <v>38</v>
      </c>
      <c r="T25" t="s">
        <v>39</v>
      </c>
      <c r="U25" t="s">
        <v>52</v>
      </c>
      <c r="V25">
        <v>1920</v>
      </c>
      <c r="W25">
        <v>2021</v>
      </c>
      <c r="X25" t="s">
        <v>38</v>
      </c>
      <c r="Y25" t="s">
        <v>41</v>
      </c>
      <c r="Z25">
        <v>36.9</v>
      </c>
      <c r="AA25" t="s">
        <v>42</v>
      </c>
      <c r="AE25">
        <v>54.4</v>
      </c>
      <c r="AF25">
        <v>85.35</v>
      </c>
      <c r="AG25">
        <v>30.95</v>
      </c>
      <c r="AH25">
        <v>7.97</v>
      </c>
      <c r="AI25">
        <v>131.78</v>
      </c>
      <c r="AJ25" t="b">
        <v>0</v>
      </c>
    </row>
    <row r="26" spans="1:36" x14ac:dyDescent="0.25">
      <c r="A26" t="s">
        <v>36</v>
      </c>
      <c r="B26" t="s">
        <v>82</v>
      </c>
      <c r="D26">
        <v>90.5</v>
      </c>
      <c r="E26">
        <v>74.7</v>
      </c>
      <c r="K26">
        <v>50283</v>
      </c>
      <c r="L26">
        <v>49000</v>
      </c>
      <c r="M26">
        <v>49000</v>
      </c>
      <c r="O26">
        <v>99244</v>
      </c>
      <c r="Q26">
        <v>33239</v>
      </c>
      <c r="S26" t="s">
        <v>38</v>
      </c>
      <c r="T26" t="s">
        <v>39</v>
      </c>
      <c r="U26" t="s">
        <v>52</v>
      </c>
      <c r="V26">
        <v>1929</v>
      </c>
      <c r="W26">
        <v>2021</v>
      </c>
      <c r="X26" t="s">
        <v>38</v>
      </c>
      <c r="Y26" t="s">
        <v>41</v>
      </c>
      <c r="Z26">
        <v>74.7</v>
      </c>
      <c r="AA26" t="s">
        <v>42</v>
      </c>
      <c r="AE26">
        <v>54.4</v>
      </c>
      <c r="AF26">
        <v>85.35</v>
      </c>
      <c r="AG26">
        <v>30.95</v>
      </c>
      <c r="AH26">
        <v>7.97</v>
      </c>
      <c r="AI26">
        <v>131.78</v>
      </c>
      <c r="AJ26" t="b">
        <v>0</v>
      </c>
    </row>
    <row r="27" spans="1:36" x14ac:dyDescent="0.25">
      <c r="A27" t="s">
        <v>36</v>
      </c>
      <c r="B27" t="s">
        <v>83</v>
      </c>
      <c r="D27">
        <v>80.5</v>
      </c>
      <c r="E27">
        <v>35.799999999999997</v>
      </c>
      <c r="K27">
        <v>37068</v>
      </c>
      <c r="L27">
        <v>37068</v>
      </c>
      <c r="M27">
        <v>37068</v>
      </c>
      <c r="O27">
        <v>89294</v>
      </c>
      <c r="Q27">
        <v>10224</v>
      </c>
      <c r="S27" t="s">
        <v>38</v>
      </c>
      <c r="T27" t="s">
        <v>39</v>
      </c>
      <c r="U27" t="s">
        <v>52</v>
      </c>
      <c r="V27">
        <v>1920</v>
      </c>
      <c r="W27">
        <v>2021</v>
      </c>
      <c r="X27" t="s">
        <v>38</v>
      </c>
      <c r="Y27" t="s">
        <v>41</v>
      </c>
      <c r="Z27">
        <v>35.799999999999997</v>
      </c>
      <c r="AA27" t="s">
        <v>42</v>
      </c>
      <c r="AE27">
        <v>54.4</v>
      </c>
      <c r="AF27">
        <v>85.35</v>
      </c>
      <c r="AG27">
        <v>30.95</v>
      </c>
      <c r="AH27">
        <v>7.97</v>
      </c>
      <c r="AI27">
        <v>131.78</v>
      </c>
      <c r="AJ27" t="b">
        <v>0</v>
      </c>
    </row>
    <row r="28" spans="1:36" x14ac:dyDescent="0.25">
      <c r="A28" t="s">
        <v>36</v>
      </c>
      <c r="B28" t="s">
        <v>84</v>
      </c>
      <c r="D28">
        <v>111.1</v>
      </c>
      <c r="E28">
        <v>113.5</v>
      </c>
      <c r="F28">
        <v>113.5</v>
      </c>
      <c r="K28">
        <v>31438</v>
      </c>
      <c r="L28">
        <v>28738</v>
      </c>
      <c r="M28">
        <v>28738</v>
      </c>
      <c r="O28">
        <v>53693.5</v>
      </c>
      <c r="Q28">
        <v>30795.66</v>
      </c>
      <c r="S28" t="s">
        <v>38</v>
      </c>
      <c r="T28" t="s">
        <v>39</v>
      </c>
      <c r="U28" t="s">
        <v>52</v>
      </c>
      <c r="V28">
        <v>1922</v>
      </c>
      <c r="W28">
        <v>2021</v>
      </c>
      <c r="X28" t="s">
        <v>38</v>
      </c>
      <c r="Y28" t="s">
        <v>41</v>
      </c>
      <c r="Z28">
        <v>113.5</v>
      </c>
      <c r="AA28" t="s">
        <v>42</v>
      </c>
      <c r="AE28">
        <v>54.4</v>
      </c>
      <c r="AF28">
        <v>85.35</v>
      </c>
      <c r="AG28">
        <v>30.95</v>
      </c>
      <c r="AH28">
        <v>7.97</v>
      </c>
      <c r="AI28">
        <v>131.78</v>
      </c>
      <c r="AJ28" t="b">
        <v>0</v>
      </c>
    </row>
    <row r="29" spans="1:36" x14ac:dyDescent="0.25">
      <c r="A29" t="s">
        <v>36</v>
      </c>
      <c r="B29" t="s">
        <v>85</v>
      </c>
      <c r="D29">
        <v>87.3</v>
      </c>
      <c r="E29">
        <v>90</v>
      </c>
      <c r="F29">
        <v>101</v>
      </c>
      <c r="K29">
        <v>25000</v>
      </c>
      <c r="L29">
        <v>25000</v>
      </c>
      <c r="M29">
        <v>25000</v>
      </c>
      <c r="O29">
        <v>72197</v>
      </c>
      <c r="Q29">
        <v>20036.580000000002</v>
      </c>
      <c r="S29" t="s">
        <v>38</v>
      </c>
      <c r="T29" t="s">
        <v>39</v>
      </c>
      <c r="U29" t="s">
        <v>52</v>
      </c>
      <c r="V29">
        <v>1930</v>
      </c>
      <c r="W29">
        <v>2021</v>
      </c>
      <c r="X29" t="s">
        <v>38</v>
      </c>
      <c r="Y29" t="s">
        <v>41</v>
      </c>
      <c r="Z29">
        <v>90</v>
      </c>
      <c r="AA29" t="s">
        <v>42</v>
      </c>
      <c r="AE29">
        <v>54.4</v>
      </c>
      <c r="AF29">
        <v>85.35</v>
      </c>
      <c r="AG29">
        <v>30.95</v>
      </c>
      <c r="AH29">
        <v>7.97</v>
      </c>
      <c r="AI29">
        <v>131.78</v>
      </c>
      <c r="AJ29" t="b">
        <v>0</v>
      </c>
    </row>
    <row r="30" spans="1:36" x14ac:dyDescent="0.25">
      <c r="A30" t="s">
        <v>36</v>
      </c>
      <c r="B30" t="s">
        <v>86</v>
      </c>
      <c r="D30">
        <v>94.5</v>
      </c>
      <c r="E30">
        <v>103.2</v>
      </c>
      <c r="F30">
        <v>114.4</v>
      </c>
      <c r="K30">
        <v>26825</v>
      </c>
      <c r="L30">
        <v>26825</v>
      </c>
      <c r="M30">
        <v>26825</v>
      </c>
      <c r="O30">
        <v>92612.2</v>
      </c>
      <c r="Q30">
        <v>24531</v>
      </c>
      <c r="S30" t="s">
        <v>38</v>
      </c>
      <c r="T30" t="s">
        <v>39</v>
      </c>
      <c r="U30" t="s">
        <v>52</v>
      </c>
      <c r="V30">
        <v>1910</v>
      </c>
      <c r="W30">
        <v>2021</v>
      </c>
      <c r="X30" t="s">
        <v>38</v>
      </c>
      <c r="Y30" t="s">
        <v>41</v>
      </c>
      <c r="Z30">
        <v>103.2</v>
      </c>
      <c r="AA30" t="s">
        <v>42</v>
      </c>
      <c r="AE30">
        <v>54.4</v>
      </c>
      <c r="AF30">
        <v>85.35</v>
      </c>
      <c r="AG30">
        <v>30.95</v>
      </c>
      <c r="AH30">
        <v>7.97</v>
      </c>
      <c r="AI30">
        <v>131.78</v>
      </c>
      <c r="AJ30" t="b">
        <v>0</v>
      </c>
    </row>
    <row r="31" spans="1:36" x14ac:dyDescent="0.25">
      <c r="A31" t="s">
        <v>87</v>
      </c>
      <c r="B31" t="s">
        <v>88</v>
      </c>
      <c r="D31">
        <v>147.69999999999999</v>
      </c>
      <c r="E31">
        <v>100</v>
      </c>
      <c r="F31">
        <v>100</v>
      </c>
      <c r="K31">
        <v>94962</v>
      </c>
      <c r="L31">
        <v>94962</v>
      </c>
      <c r="M31">
        <v>94962</v>
      </c>
      <c r="O31">
        <v>274878.8</v>
      </c>
      <c r="Q31">
        <v>85569.63</v>
      </c>
      <c r="S31" t="s">
        <v>89</v>
      </c>
      <c r="T31" t="s">
        <v>90</v>
      </c>
      <c r="U31" t="s">
        <v>40</v>
      </c>
      <c r="V31">
        <v>1941</v>
      </c>
      <c r="W31">
        <v>2021</v>
      </c>
      <c r="X31" t="s">
        <v>89</v>
      </c>
      <c r="Y31" t="s">
        <v>46</v>
      </c>
      <c r="Z31">
        <v>100</v>
      </c>
      <c r="AA31" t="s">
        <v>42</v>
      </c>
      <c r="AE31">
        <v>102.25</v>
      </c>
      <c r="AF31">
        <v>158.77000000000001</v>
      </c>
      <c r="AG31">
        <v>56.52</v>
      </c>
      <c r="AH31">
        <v>17.46</v>
      </c>
      <c r="AI31">
        <v>243.56</v>
      </c>
      <c r="AJ31" t="b">
        <v>0</v>
      </c>
    </row>
    <row r="32" spans="1:36" x14ac:dyDescent="0.25">
      <c r="A32" t="s">
        <v>36</v>
      </c>
      <c r="B32" t="s">
        <v>91</v>
      </c>
      <c r="D32">
        <v>62.1</v>
      </c>
      <c r="E32">
        <v>64.7</v>
      </c>
      <c r="F32">
        <v>70.8</v>
      </c>
      <c r="K32">
        <v>52167</v>
      </c>
      <c r="L32">
        <v>35367</v>
      </c>
      <c r="M32">
        <v>35367</v>
      </c>
      <c r="O32">
        <v>219391.2</v>
      </c>
      <c r="Q32">
        <v>15395.25</v>
      </c>
      <c r="S32" t="s">
        <v>44</v>
      </c>
      <c r="T32" t="s">
        <v>45</v>
      </c>
      <c r="U32" t="s">
        <v>52</v>
      </c>
      <c r="V32">
        <v>1959</v>
      </c>
      <c r="W32">
        <v>2021</v>
      </c>
      <c r="X32" t="s">
        <v>44</v>
      </c>
      <c r="Y32" t="s">
        <v>46</v>
      </c>
      <c r="Z32">
        <v>64.7</v>
      </c>
      <c r="AA32" t="s">
        <v>42</v>
      </c>
      <c r="AE32">
        <v>49.2</v>
      </c>
      <c r="AF32">
        <v>68.45</v>
      </c>
      <c r="AG32">
        <v>19.25</v>
      </c>
      <c r="AH32">
        <v>20.329999999999998</v>
      </c>
      <c r="AI32">
        <v>97.32</v>
      </c>
      <c r="AJ32" t="b">
        <v>0</v>
      </c>
    </row>
    <row r="33" spans="1:36" x14ac:dyDescent="0.25">
      <c r="A33" t="s">
        <v>36</v>
      </c>
      <c r="B33" t="s">
        <v>92</v>
      </c>
      <c r="D33">
        <v>69.099999999999994</v>
      </c>
      <c r="E33">
        <v>69.7</v>
      </c>
      <c r="F33">
        <v>77</v>
      </c>
      <c r="K33">
        <v>168073</v>
      </c>
      <c r="L33">
        <v>112898</v>
      </c>
      <c r="M33">
        <v>112898</v>
      </c>
      <c r="O33">
        <v>630579.4</v>
      </c>
      <c r="Q33">
        <v>57221.55</v>
      </c>
      <c r="S33" t="s">
        <v>44</v>
      </c>
      <c r="T33" t="s">
        <v>45</v>
      </c>
      <c r="U33" t="s">
        <v>54</v>
      </c>
      <c r="V33">
        <v>1966</v>
      </c>
      <c r="W33">
        <v>2021</v>
      </c>
      <c r="X33" t="s">
        <v>44</v>
      </c>
      <c r="Y33" t="s">
        <v>46</v>
      </c>
      <c r="Z33">
        <v>69.7</v>
      </c>
      <c r="AA33" t="s">
        <v>42</v>
      </c>
      <c r="AE33">
        <v>49.2</v>
      </c>
      <c r="AF33">
        <v>68.45</v>
      </c>
      <c r="AG33">
        <v>19.25</v>
      </c>
      <c r="AH33">
        <v>20.329999999999998</v>
      </c>
      <c r="AI33">
        <v>97.32</v>
      </c>
      <c r="AJ33" t="b">
        <v>0</v>
      </c>
    </row>
    <row r="34" spans="1:36" x14ac:dyDescent="0.25">
      <c r="A34" t="s">
        <v>36</v>
      </c>
      <c r="B34" t="s">
        <v>93</v>
      </c>
      <c r="D34">
        <v>102</v>
      </c>
      <c r="E34">
        <v>115.8</v>
      </c>
      <c r="F34">
        <v>128.30000000000001</v>
      </c>
      <c r="K34">
        <v>25000</v>
      </c>
      <c r="L34">
        <v>25000</v>
      </c>
      <c r="M34">
        <v>25000</v>
      </c>
      <c r="O34">
        <v>97192</v>
      </c>
      <c r="Q34">
        <v>25635.61</v>
      </c>
      <c r="S34" t="s">
        <v>38</v>
      </c>
      <c r="T34" t="s">
        <v>39</v>
      </c>
      <c r="U34" t="s">
        <v>52</v>
      </c>
      <c r="V34">
        <v>1930</v>
      </c>
      <c r="W34">
        <v>2021</v>
      </c>
      <c r="X34" t="s">
        <v>38</v>
      </c>
      <c r="Y34" t="s">
        <v>41</v>
      </c>
      <c r="Z34">
        <v>115.8</v>
      </c>
      <c r="AA34" t="s">
        <v>42</v>
      </c>
      <c r="AE34">
        <v>54.4</v>
      </c>
      <c r="AF34">
        <v>85.35</v>
      </c>
      <c r="AG34">
        <v>30.95</v>
      </c>
      <c r="AH34">
        <v>7.97</v>
      </c>
      <c r="AI34">
        <v>131.78</v>
      </c>
      <c r="AJ34" t="b">
        <v>0</v>
      </c>
    </row>
    <row r="35" spans="1:36" x14ac:dyDescent="0.25">
      <c r="A35" t="s">
        <v>36</v>
      </c>
      <c r="B35" t="s">
        <v>94</v>
      </c>
      <c r="D35">
        <v>52.8</v>
      </c>
      <c r="E35">
        <v>57</v>
      </c>
      <c r="F35">
        <v>59.9</v>
      </c>
      <c r="K35">
        <v>91600</v>
      </c>
      <c r="L35">
        <v>91600</v>
      </c>
      <c r="M35">
        <v>91600</v>
      </c>
      <c r="O35">
        <v>1046661</v>
      </c>
      <c r="Q35">
        <v>16534</v>
      </c>
      <c r="S35" t="s">
        <v>38</v>
      </c>
      <c r="T35" t="s">
        <v>39</v>
      </c>
      <c r="U35" t="s">
        <v>40</v>
      </c>
      <c r="V35">
        <v>1922</v>
      </c>
      <c r="W35">
        <v>2021</v>
      </c>
      <c r="X35" t="s">
        <v>38</v>
      </c>
      <c r="Y35" t="s">
        <v>41</v>
      </c>
      <c r="Z35">
        <v>57</v>
      </c>
      <c r="AA35" t="s">
        <v>42</v>
      </c>
      <c r="AE35">
        <v>54.4</v>
      </c>
      <c r="AF35">
        <v>85.35</v>
      </c>
      <c r="AG35">
        <v>30.95</v>
      </c>
      <c r="AH35">
        <v>7.97</v>
      </c>
      <c r="AI35">
        <v>131.78</v>
      </c>
      <c r="AJ35" t="b">
        <v>0</v>
      </c>
    </row>
    <row r="36" spans="1:36" x14ac:dyDescent="0.25">
      <c r="A36" t="s">
        <v>36</v>
      </c>
      <c r="B36" t="s">
        <v>95</v>
      </c>
      <c r="D36">
        <v>66.7</v>
      </c>
      <c r="E36">
        <v>63.8</v>
      </c>
      <c r="F36">
        <v>71.099999999999994</v>
      </c>
      <c r="K36">
        <v>74100</v>
      </c>
      <c r="L36">
        <v>57700</v>
      </c>
      <c r="M36">
        <v>57700</v>
      </c>
      <c r="O36">
        <v>247615.3</v>
      </c>
      <c r="Q36">
        <v>28381.8</v>
      </c>
      <c r="S36" t="s">
        <v>44</v>
      </c>
      <c r="T36" t="s">
        <v>45</v>
      </c>
      <c r="U36" t="s">
        <v>40</v>
      </c>
      <c r="V36">
        <v>1954</v>
      </c>
      <c r="W36">
        <v>2021</v>
      </c>
      <c r="X36" t="s">
        <v>44</v>
      </c>
      <c r="Y36" t="s">
        <v>46</v>
      </c>
      <c r="Z36">
        <v>63.8</v>
      </c>
      <c r="AA36" t="s">
        <v>42</v>
      </c>
      <c r="AE36">
        <v>49.2</v>
      </c>
      <c r="AF36">
        <v>68.45</v>
      </c>
      <c r="AG36">
        <v>19.25</v>
      </c>
      <c r="AH36">
        <v>20.329999999999998</v>
      </c>
      <c r="AI36">
        <v>97.32</v>
      </c>
      <c r="AJ36" t="b">
        <v>0</v>
      </c>
    </row>
    <row r="37" spans="1:36" x14ac:dyDescent="0.25">
      <c r="A37" t="s">
        <v>36</v>
      </c>
      <c r="B37" t="s">
        <v>96</v>
      </c>
      <c r="D37">
        <v>84.2</v>
      </c>
      <c r="E37">
        <v>80.599999999999994</v>
      </c>
      <c r="F37">
        <v>87.6</v>
      </c>
      <c r="K37">
        <v>61600</v>
      </c>
      <c r="L37">
        <v>61600</v>
      </c>
      <c r="M37">
        <v>61600</v>
      </c>
      <c r="O37">
        <v>274490.40000000002</v>
      </c>
      <c r="Q37">
        <v>40277</v>
      </c>
      <c r="S37" t="s">
        <v>38</v>
      </c>
      <c r="T37" t="s">
        <v>39</v>
      </c>
      <c r="U37" t="s">
        <v>40</v>
      </c>
      <c r="V37">
        <v>1958</v>
      </c>
      <c r="W37">
        <v>2021</v>
      </c>
      <c r="X37" t="s">
        <v>38</v>
      </c>
      <c r="Y37" t="s">
        <v>41</v>
      </c>
      <c r="Z37">
        <v>80.599999999999994</v>
      </c>
      <c r="AA37" t="s">
        <v>42</v>
      </c>
      <c r="AE37">
        <v>54.4</v>
      </c>
      <c r="AF37">
        <v>85.35</v>
      </c>
      <c r="AG37">
        <v>30.95</v>
      </c>
      <c r="AH37">
        <v>7.97</v>
      </c>
      <c r="AI37">
        <v>131.78</v>
      </c>
      <c r="AJ37" t="b">
        <v>0</v>
      </c>
    </row>
    <row r="38" spans="1:36" x14ac:dyDescent="0.25">
      <c r="A38" t="s">
        <v>36</v>
      </c>
      <c r="B38" t="s">
        <v>97</v>
      </c>
      <c r="D38">
        <v>81.599999999999994</v>
      </c>
      <c r="E38">
        <v>64.5</v>
      </c>
      <c r="F38">
        <v>70.2</v>
      </c>
      <c r="K38">
        <v>53500</v>
      </c>
      <c r="L38">
        <v>53500</v>
      </c>
      <c r="M38">
        <v>53500</v>
      </c>
      <c r="O38">
        <v>109781</v>
      </c>
      <c r="Q38">
        <v>30777</v>
      </c>
      <c r="S38" t="s">
        <v>38</v>
      </c>
      <c r="T38" t="s">
        <v>39</v>
      </c>
      <c r="U38" t="s">
        <v>40</v>
      </c>
      <c r="V38">
        <v>1977</v>
      </c>
      <c r="W38">
        <v>2021</v>
      </c>
      <c r="X38" t="s">
        <v>38</v>
      </c>
      <c r="Y38" t="s">
        <v>41</v>
      </c>
      <c r="Z38">
        <v>64.5</v>
      </c>
      <c r="AA38" t="s">
        <v>42</v>
      </c>
      <c r="AE38">
        <v>54.4</v>
      </c>
      <c r="AF38">
        <v>85.35</v>
      </c>
      <c r="AG38">
        <v>30.95</v>
      </c>
      <c r="AH38">
        <v>7.97</v>
      </c>
      <c r="AI38">
        <v>131.78</v>
      </c>
      <c r="AJ38" t="b">
        <v>0</v>
      </c>
    </row>
    <row r="39" spans="1:36" x14ac:dyDescent="0.25">
      <c r="A39" t="s">
        <v>36</v>
      </c>
      <c r="B39" t="s">
        <v>98</v>
      </c>
      <c r="D39">
        <v>97.6</v>
      </c>
      <c r="E39">
        <v>89.5</v>
      </c>
      <c r="K39">
        <v>22716</v>
      </c>
      <c r="L39">
        <v>21416</v>
      </c>
      <c r="M39">
        <v>21416</v>
      </c>
      <c r="O39">
        <v>51430</v>
      </c>
      <c r="Q39">
        <v>17402</v>
      </c>
      <c r="S39" t="s">
        <v>38</v>
      </c>
      <c r="T39" t="s">
        <v>39</v>
      </c>
      <c r="U39" t="s">
        <v>52</v>
      </c>
      <c r="V39">
        <v>1920</v>
      </c>
      <c r="W39">
        <v>2021</v>
      </c>
      <c r="X39" t="s">
        <v>38</v>
      </c>
      <c r="Y39" t="s">
        <v>41</v>
      </c>
      <c r="Z39">
        <v>89.5</v>
      </c>
      <c r="AA39" t="s">
        <v>42</v>
      </c>
      <c r="AE39">
        <v>54.4</v>
      </c>
      <c r="AF39">
        <v>85.35</v>
      </c>
      <c r="AG39">
        <v>30.95</v>
      </c>
      <c r="AH39">
        <v>7.97</v>
      </c>
      <c r="AI39">
        <v>131.78</v>
      </c>
      <c r="AJ39" t="b">
        <v>0</v>
      </c>
    </row>
    <row r="40" spans="1:36" x14ac:dyDescent="0.25">
      <c r="A40" t="s">
        <v>36</v>
      </c>
      <c r="B40" t="s">
        <v>99</v>
      </c>
      <c r="D40">
        <v>62.3</v>
      </c>
      <c r="E40">
        <v>65.900000000000006</v>
      </c>
      <c r="F40">
        <v>72.599999999999994</v>
      </c>
      <c r="K40">
        <v>65170</v>
      </c>
      <c r="L40">
        <v>65170</v>
      </c>
      <c r="M40">
        <v>65170</v>
      </c>
      <c r="O40">
        <v>344726.9</v>
      </c>
      <c r="Q40">
        <v>31198.36</v>
      </c>
      <c r="S40" t="s">
        <v>44</v>
      </c>
      <c r="T40" t="s">
        <v>45</v>
      </c>
      <c r="U40" t="s">
        <v>40</v>
      </c>
      <c r="V40">
        <v>1940</v>
      </c>
      <c r="W40">
        <v>2021</v>
      </c>
      <c r="X40" t="s">
        <v>44</v>
      </c>
      <c r="Y40" t="s">
        <v>46</v>
      </c>
      <c r="Z40">
        <v>65.900000000000006</v>
      </c>
      <c r="AA40" t="s">
        <v>42</v>
      </c>
      <c r="AE40">
        <v>49.2</v>
      </c>
      <c r="AF40">
        <v>68.45</v>
      </c>
      <c r="AG40">
        <v>19.25</v>
      </c>
      <c r="AH40">
        <v>20.329999999999998</v>
      </c>
      <c r="AI40">
        <v>97.32</v>
      </c>
      <c r="AJ40" t="b">
        <v>0</v>
      </c>
    </row>
    <row r="41" spans="1:36" x14ac:dyDescent="0.25">
      <c r="A41" t="s">
        <v>36</v>
      </c>
      <c r="B41" t="s">
        <v>100</v>
      </c>
      <c r="D41">
        <v>73.5</v>
      </c>
      <c r="E41">
        <v>44.3</v>
      </c>
      <c r="F41">
        <v>48.6</v>
      </c>
      <c r="K41">
        <v>140972</v>
      </c>
      <c r="L41">
        <v>140972</v>
      </c>
      <c r="M41">
        <v>140972</v>
      </c>
      <c r="O41">
        <v>275168.8</v>
      </c>
      <c r="Q41">
        <v>53052.41</v>
      </c>
      <c r="S41" t="s">
        <v>38</v>
      </c>
      <c r="T41" t="s">
        <v>39</v>
      </c>
      <c r="U41" t="s">
        <v>54</v>
      </c>
      <c r="V41">
        <v>1916</v>
      </c>
      <c r="W41">
        <v>2021</v>
      </c>
      <c r="X41" t="s">
        <v>38</v>
      </c>
      <c r="Y41" t="s">
        <v>41</v>
      </c>
      <c r="Z41">
        <v>44.3</v>
      </c>
      <c r="AA41" t="s">
        <v>42</v>
      </c>
      <c r="AE41">
        <v>54.4</v>
      </c>
      <c r="AF41">
        <v>85.35</v>
      </c>
      <c r="AG41">
        <v>30.95</v>
      </c>
      <c r="AH41">
        <v>7.97</v>
      </c>
      <c r="AI41">
        <v>131.78</v>
      </c>
      <c r="AJ41" t="b">
        <v>0</v>
      </c>
    </row>
    <row r="42" spans="1:36" x14ac:dyDescent="0.25">
      <c r="A42" t="s">
        <v>36</v>
      </c>
      <c r="B42" t="s">
        <v>101</v>
      </c>
      <c r="D42">
        <v>99.6</v>
      </c>
      <c r="E42">
        <v>71.8</v>
      </c>
      <c r="F42">
        <v>79.099999999999994</v>
      </c>
      <c r="K42">
        <v>25000</v>
      </c>
      <c r="L42">
        <v>25000</v>
      </c>
      <c r="M42">
        <v>25000</v>
      </c>
      <c r="O42">
        <v>40962</v>
      </c>
      <c r="Q42">
        <v>16547.939999999999</v>
      </c>
      <c r="S42" t="s">
        <v>38</v>
      </c>
      <c r="T42" t="s">
        <v>39</v>
      </c>
      <c r="U42" t="s">
        <v>52</v>
      </c>
      <c r="V42">
        <v>1930</v>
      </c>
      <c r="W42">
        <v>2021</v>
      </c>
      <c r="X42" t="s">
        <v>38</v>
      </c>
      <c r="Y42" t="s">
        <v>41</v>
      </c>
      <c r="Z42">
        <v>71.8</v>
      </c>
      <c r="AA42" t="s">
        <v>42</v>
      </c>
      <c r="AE42">
        <v>54.4</v>
      </c>
      <c r="AF42">
        <v>85.35</v>
      </c>
      <c r="AG42">
        <v>30.95</v>
      </c>
      <c r="AH42">
        <v>7.97</v>
      </c>
      <c r="AI42">
        <v>131.78</v>
      </c>
      <c r="AJ42" t="b">
        <v>0</v>
      </c>
    </row>
    <row r="43" spans="1:36" x14ac:dyDescent="0.25">
      <c r="A43" t="s">
        <v>36</v>
      </c>
      <c r="B43" t="s">
        <v>102</v>
      </c>
      <c r="D43">
        <v>88.8</v>
      </c>
      <c r="E43">
        <v>72</v>
      </c>
      <c r="K43">
        <v>48600</v>
      </c>
      <c r="L43">
        <v>48600</v>
      </c>
      <c r="M43">
        <v>48600</v>
      </c>
      <c r="O43">
        <v>89491.7</v>
      </c>
      <c r="Q43">
        <v>31929.84</v>
      </c>
      <c r="S43" t="s">
        <v>38</v>
      </c>
      <c r="T43" t="s">
        <v>39</v>
      </c>
      <c r="U43" t="s">
        <v>52</v>
      </c>
      <c r="V43">
        <v>1920</v>
      </c>
      <c r="W43">
        <v>2021</v>
      </c>
      <c r="X43" t="s">
        <v>38</v>
      </c>
      <c r="Y43" t="s">
        <v>41</v>
      </c>
      <c r="Z43">
        <v>72</v>
      </c>
      <c r="AA43" t="s">
        <v>42</v>
      </c>
      <c r="AE43">
        <v>54.4</v>
      </c>
      <c r="AF43">
        <v>85.35</v>
      </c>
      <c r="AG43">
        <v>30.95</v>
      </c>
      <c r="AH43">
        <v>7.97</v>
      </c>
      <c r="AI43">
        <v>131.78</v>
      </c>
      <c r="AJ43" t="b">
        <v>0</v>
      </c>
    </row>
    <row r="44" spans="1:36" x14ac:dyDescent="0.25">
      <c r="A44" t="s">
        <v>36</v>
      </c>
      <c r="B44" t="s">
        <v>103</v>
      </c>
      <c r="D44">
        <v>97.8</v>
      </c>
      <c r="E44">
        <v>54.3</v>
      </c>
      <c r="F44">
        <v>60.1</v>
      </c>
      <c r="K44">
        <v>28000</v>
      </c>
      <c r="L44">
        <v>28000</v>
      </c>
      <c r="M44">
        <v>28000</v>
      </c>
      <c r="O44">
        <v>40181</v>
      </c>
      <c r="Q44">
        <v>13822.94</v>
      </c>
      <c r="S44" t="s">
        <v>38</v>
      </c>
      <c r="T44" t="s">
        <v>39</v>
      </c>
      <c r="U44" t="s">
        <v>52</v>
      </c>
      <c r="V44">
        <v>1930</v>
      </c>
      <c r="W44">
        <v>2021</v>
      </c>
      <c r="X44" t="s">
        <v>38</v>
      </c>
      <c r="Y44" t="s">
        <v>41</v>
      </c>
      <c r="Z44">
        <v>54.3</v>
      </c>
      <c r="AA44" t="s">
        <v>42</v>
      </c>
      <c r="AE44">
        <v>54.4</v>
      </c>
      <c r="AF44">
        <v>85.35</v>
      </c>
      <c r="AG44">
        <v>30.95</v>
      </c>
      <c r="AH44">
        <v>7.97</v>
      </c>
      <c r="AI44">
        <v>131.78</v>
      </c>
      <c r="AJ44" t="b">
        <v>0</v>
      </c>
    </row>
    <row r="45" spans="1:36" x14ac:dyDescent="0.25">
      <c r="A45" t="s">
        <v>36</v>
      </c>
      <c r="B45" t="s">
        <v>104</v>
      </c>
      <c r="D45">
        <v>60.5</v>
      </c>
      <c r="E45">
        <v>34.1</v>
      </c>
      <c r="F45">
        <v>35.200000000000003</v>
      </c>
      <c r="K45">
        <v>97750</v>
      </c>
      <c r="L45">
        <v>79000</v>
      </c>
      <c r="M45">
        <v>79000</v>
      </c>
      <c r="O45">
        <v>375223.8</v>
      </c>
      <c r="Q45">
        <v>14153.55</v>
      </c>
      <c r="S45" t="s">
        <v>38</v>
      </c>
      <c r="T45" t="s">
        <v>39</v>
      </c>
      <c r="U45" t="s">
        <v>40</v>
      </c>
      <c r="V45">
        <v>1980</v>
      </c>
      <c r="W45">
        <v>2021</v>
      </c>
      <c r="X45" t="s">
        <v>38</v>
      </c>
      <c r="Y45" t="s">
        <v>41</v>
      </c>
      <c r="Z45">
        <v>34.1</v>
      </c>
      <c r="AA45" t="s">
        <v>42</v>
      </c>
      <c r="AE45">
        <v>54.4</v>
      </c>
      <c r="AF45">
        <v>85.35</v>
      </c>
      <c r="AG45">
        <v>30.95</v>
      </c>
      <c r="AH45">
        <v>7.97</v>
      </c>
      <c r="AI45">
        <v>131.78</v>
      </c>
      <c r="AJ45" t="b">
        <v>0</v>
      </c>
    </row>
    <row r="46" spans="1:36" x14ac:dyDescent="0.25">
      <c r="A46" t="s">
        <v>36</v>
      </c>
      <c r="B46" t="s">
        <v>105</v>
      </c>
      <c r="D46">
        <v>62.2</v>
      </c>
      <c r="E46">
        <v>48.2</v>
      </c>
      <c r="F46">
        <v>53</v>
      </c>
      <c r="K46">
        <v>178814</v>
      </c>
      <c r="L46">
        <v>142114</v>
      </c>
      <c r="M46">
        <v>142114</v>
      </c>
      <c r="O46">
        <v>669149.69999999995</v>
      </c>
      <c r="Q46">
        <v>45599.839999999997</v>
      </c>
      <c r="S46" t="s">
        <v>44</v>
      </c>
      <c r="T46" t="s">
        <v>45</v>
      </c>
      <c r="U46" t="s">
        <v>54</v>
      </c>
      <c r="V46">
        <v>1926</v>
      </c>
      <c r="W46">
        <v>2021</v>
      </c>
      <c r="X46" t="s">
        <v>44</v>
      </c>
      <c r="Y46" t="s">
        <v>46</v>
      </c>
      <c r="Z46">
        <v>48.2</v>
      </c>
      <c r="AA46" t="s">
        <v>42</v>
      </c>
      <c r="AE46">
        <v>49.2</v>
      </c>
      <c r="AF46">
        <v>68.45</v>
      </c>
      <c r="AG46">
        <v>19.25</v>
      </c>
      <c r="AH46">
        <v>20.329999999999998</v>
      </c>
      <c r="AI46">
        <v>97.32</v>
      </c>
      <c r="AJ46" t="b">
        <v>0</v>
      </c>
    </row>
    <row r="47" spans="1:36" x14ac:dyDescent="0.25">
      <c r="A47" t="s">
        <v>36</v>
      </c>
      <c r="B47" t="s">
        <v>106</v>
      </c>
      <c r="D47">
        <v>97</v>
      </c>
      <c r="E47">
        <v>82.4</v>
      </c>
      <c r="K47">
        <v>21568</v>
      </c>
      <c r="L47">
        <v>20268</v>
      </c>
      <c r="M47">
        <v>20268</v>
      </c>
      <c r="O47">
        <v>46755.3</v>
      </c>
      <c r="Q47">
        <v>15113</v>
      </c>
      <c r="S47" t="s">
        <v>38</v>
      </c>
      <c r="T47" t="s">
        <v>39</v>
      </c>
      <c r="U47" t="s">
        <v>52</v>
      </c>
      <c r="V47">
        <v>1920</v>
      </c>
      <c r="W47">
        <v>2021</v>
      </c>
      <c r="X47" t="s">
        <v>38</v>
      </c>
      <c r="Y47" t="s">
        <v>41</v>
      </c>
      <c r="Z47">
        <v>82.4</v>
      </c>
      <c r="AA47" t="s">
        <v>42</v>
      </c>
      <c r="AE47">
        <v>54.4</v>
      </c>
      <c r="AF47">
        <v>85.35</v>
      </c>
      <c r="AG47">
        <v>30.95</v>
      </c>
      <c r="AH47">
        <v>7.97</v>
      </c>
      <c r="AI47">
        <v>131.78</v>
      </c>
      <c r="AJ47" t="b">
        <v>0</v>
      </c>
    </row>
    <row r="48" spans="1:36" x14ac:dyDescent="0.25">
      <c r="A48" t="s">
        <v>36</v>
      </c>
      <c r="B48" t="s">
        <v>107</v>
      </c>
      <c r="D48">
        <v>50.1</v>
      </c>
      <c r="E48">
        <v>40.799999999999997</v>
      </c>
      <c r="F48">
        <v>44.1</v>
      </c>
      <c r="K48">
        <v>34758</v>
      </c>
      <c r="L48">
        <v>34758</v>
      </c>
      <c r="M48">
        <v>34758</v>
      </c>
      <c r="O48">
        <v>234483</v>
      </c>
      <c r="Q48">
        <v>6197</v>
      </c>
      <c r="S48" t="s">
        <v>38</v>
      </c>
      <c r="T48" t="s">
        <v>39</v>
      </c>
      <c r="U48" t="s">
        <v>52</v>
      </c>
      <c r="V48">
        <v>1917</v>
      </c>
      <c r="W48">
        <v>2021</v>
      </c>
      <c r="X48" t="s">
        <v>38</v>
      </c>
      <c r="Y48" t="s">
        <v>41</v>
      </c>
      <c r="Z48">
        <v>40.799999999999997</v>
      </c>
      <c r="AA48" t="s">
        <v>42</v>
      </c>
      <c r="AE48">
        <v>54.4</v>
      </c>
      <c r="AF48">
        <v>85.35</v>
      </c>
      <c r="AG48">
        <v>30.95</v>
      </c>
      <c r="AH48">
        <v>7.97</v>
      </c>
      <c r="AI48">
        <v>131.78</v>
      </c>
      <c r="AJ48" t="b">
        <v>0</v>
      </c>
    </row>
    <row r="49" spans="1:36" x14ac:dyDescent="0.25">
      <c r="A49" t="s">
        <v>36</v>
      </c>
      <c r="B49" t="s">
        <v>108</v>
      </c>
      <c r="D49">
        <v>54.8</v>
      </c>
      <c r="E49">
        <v>49.4</v>
      </c>
      <c r="F49">
        <v>54.1</v>
      </c>
      <c r="K49">
        <v>105095</v>
      </c>
      <c r="L49">
        <v>95470</v>
      </c>
      <c r="M49">
        <v>95470</v>
      </c>
      <c r="O49">
        <v>462506.1</v>
      </c>
      <c r="Q49">
        <v>31423.48</v>
      </c>
      <c r="S49" t="s">
        <v>44</v>
      </c>
      <c r="T49" t="s">
        <v>45</v>
      </c>
      <c r="U49" t="s">
        <v>40</v>
      </c>
      <c r="V49">
        <v>1914</v>
      </c>
      <c r="W49">
        <v>2021</v>
      </c>
      <c r="X49" t="s">
        <v>44</v>
      </c>
      <c r="Y49" t="s">
        <v>46</v>
      </c>
      <c r="Z49">
        <v>49.4</v>
      </c>
      <c r="AA49" t="s">
        <v>42</v>
      </c>
      <c r="AE49">
        <v>49.2</v>
      </c>
      <c r="AF49">
        <v>68.45</v>
      </c>
      <c r="AG49">
        <v>19.25</v>
      </c>
      <c r="AH49">
        <v>20.329999999999998</v>
      </c>
      <c r="AI49">
        <v>97.32</v>
      </c>
      <c r="AJ49" t="b">
        <v>0</v>
      </c>
    </row>
    <row r="50" spans="1:36" x14ac:dyDescent="0.25">
      <c r="A50" t="s">
        <v>36</v>
      </c>
      <c r="B50" t="s">
        <v>109</v>
      </c>
      <c r="D50">
        <v>91.2</v>
      </c>
      <c r="E50">
        <v>111.5</v>
      </c>
      <c r="F50">
        <v>122.8</v>
      </c>
      <c r="K50">
        <v>25631</v>
      </c>
      <c r="L50">
        <v>25631</v>
      </c>
      <c r="M50">
        <v>25631</v>
      </c>
      <c r="O50">
        <v>102269.6</v>
      </c>
      <c r="Q50">
        <v>25101</v>
      </c>
      <c r="S50" t="s">
        <v>38</v>
      </c>
      <c r="T50" t="s">
        <v>39</v>
      </c>
      <c r="U50" t="s">
        <v>52</v>
      </c>
      <c r="V50">
        <v>1916</v>
      </c>
      <c r="W50">
        <v>2021</v>
      </c>
      <c r="X50" t="s">
        <v>38</v>
      </c>
      <c r="Y50" t="s">
        <v>41</v>
      </c>
      <c r="Z50">
        <v>111.5</v>
      </c>
      <c r="AA50" t="s">
        <v>42</v>
      </c>
      <c r="AE50">
        <v>54.4</v>
      </c>
      <c r="AF50">
        <v>85.35</v>
      </c>
      <c r="AG50">
        <v>30.95</v>
      </c>
      <c r="AH50">
        <v>7.97</v>
      </c>
      <c r="AI50">
        <v>131.78</v>
      </c>
      <c r="AJ50" t="b">
        <v>0</v>
      </c>
    </row>
    <row r="51" spans="1:36" x14ac:dyDescent="0.25">
      <c r="A51" t="s">
        <v>36</v>
      </c>
      <c r="B51" t="s">
        <v>110</v>
      </c>
      <c r="D51">
        <v>80.2</v>
      </c>
      <c r="E51">
        <v>91.2</v>
      </c>
      <c r="F51">
        <v>101.5</v>
      </c>
      <c r="K51">
        <v>25000</v>
      </c>
      <c r="L51">
        <v>25000</v>
      </c>
      <c r="M51">
        <v>25000</v>
      </c>
      <c r="O51">
        <v>55668</v>
      </c>
      <c r="Q51">
        <v>20899.259999999998</v>
      </c>
      <c r="S51" t="s">
        <v>38</v>
      </c>
      <c r="T51" t="s">
        <v>39</v>
      </c>
      <c r="U51" t="s">
        <v>52</v>
      </c>
      <c r="V51">
        <v>1930</v>
      </c>
      <c r="W51">
        <v>2021</v>
      </c>
      <c r="X51" t="s">
        <v>38</v>
      </c>
      <c r="Y51" t="s">
        <v>41</v>
      </c>
      <c r="Z51">
        <v>91.2</v>
      </c>
      <c r="AA51" t="s">
        <v>42</v>
      </c>
      <c r="AE51">
        <v>54.4</v>
      </c>
      <c r="AF51">
        <v>85.35</v>
      </c>
      <c r="AG51">
        <v>30.95</v>
      </c>
      <c r="AH51">
        <v>7.97</v>
      </c>
      <c r="AI51">
        <v>131.78</v>
      </c>
      <c r="AJ51" t="b">
        <v>0</v>
      </c>
    </row>
    <row r="52" spans="1:36" x14ac:dyDescent="0.25">
      <c r="A52" t="s">
        <v>36</v>
      </c>
      <c r="B52" t="s">
        <v>111</v>
      </c>
      <c r="D52">
        <v>61</v>
      </c>
      <c r="E52">
        <v>59.2</v>
      </c>
      <c r="F52">
        <v>64.900000000000006</v>
      </c>
      <c r="K52">
        <v>81837</v>
      </c>
      <c r="L52">
        <v>73437</v>
      </c>
      <c r="M52">
        <v>73437</v>
      </c>
      <c r="O52">
        <v>410601.6</v>
      </c>
      <c r="Q52">
        <v>29438.77</v>
      </c>
      <c r="S52" t="s">
        <v>44</v>
      </c>
      <c r="T52" t="s">
        <v>45</v>
      </c>
      <c r="U52" t="s">
        <v>40</v>
      </c>
      <c r="V52">
        <v>1953</v>
      </c>
      <c r="W52">
        <v>2021</v>
      </c>
      <c r="X52" t="s">
        <v>44</v>
      </c>
      <c r="Y52" t="s">
        <v>46</v>
      </c>
      <c r="Z52">
        <v>59.2</v>
      </c>
      <c r="AA52" t="s">
        <v>42</v>
      </c>
      <c r="AE52">
        <v>49.2</v>
      </c>
      <c r="AF52">
        <v>68.45</v>
      </c>
      <c r="AG52">
        <v>19.25</v>
      </c>
      <c r="AH52">
        <v>20.329999999999998</v>
      </c>
      <c r="AI52">
        <v>97.32</v>
      </c>
      <c r="AJ52" t="b">
        <v>0</v>
      </c>
    </row>
    <row r="53" spans="1:36" x14ac:dyDescent="0.25">
      <c r="A53" t="s">
        <v>36</v>
      </c>
      <c r="B53" t="s">
        <v>112</v>
      </c>
      <c r="D53">
        <v>101.5</v>
      </c>
      <c r="E53">
        <v>114.8</v>
      </c>
      <c r="F53">
        <v>125.2</v>
      </c>
      <c r="K53">
        <v>38313</v>
      </c>
      <c r="L53">
        <v>38313</v>
      </c>
      <c r="M53">
        <v>38313</v>
      </c>
      <c r="O53">
        <v>203280.3</v>
      </c>
      <c r="Q53">
        <v>37034</v>
      </c>
      <c r="S53" t="s">
        <v>38</v>
      </c>
      <c r="T53" t="s">
        <v>39</v>
      </c>
      <c r="U53" t="s">
        <v>52</v>
      </c>
      <c r="V53">
        <v>1968</v>
      </c>
      <c r="W53">
        <v>2021</v>
      </c>
      <c r="X53" t="s">
        <v>38</v>
      </c>
      <c r="Y53" t="s">
        <v>41</v>
      </c>
      <c r="Z53">
        <v>114.8</v>
      </c>
      <c r="AA53" t="s">
        <v>42</v>
      </c>
      <c r="AE53">
        <v>54.4</v>
      </c>
      <c r="AF53">
        <v>85.35</v>
      </c>
      <c r="AG53">
        <v>30.95</v>
      </c>
      <c r="AH53">
        <v>7.97</v>
      </c>
      <c r="AI53">
        <v>131.78</v>
      </c>
      <c r="AJ53" t="b">
        <v>0</v>
      </c>
    </row>
    <row r="54" spans="1:36" x14ac:dyDescent="0.25">
      <c r="A54" t="s">
        <v>36</v>
      </c>
      <c r="B54" t="s">
        <v>113</v>
      </c>
      <c r="D54">
        <v>84</v>
      </c>
      <c r="E54">
        <v>83.1</v>
      </c>
      <c r="F54">
        <v>91.5</v>
      </c>
      <c r="K54">
        <v>38000</v>
      </c>
      <c r="L54">
        <v>38000</v>
      </c>
      <c r="M54">
        <v>38000</v>
      </c>
      <c r="O54">
        <v>80175</v>
      </c>
      <c r="Q54">
        <v>28827.35</v>
      </c>
      <c r="S54" t="s">
        <v>38</v>
      </c>
      <c r="T54" t="s">
        <v>39</v>
      </c>
      <c r="U54" t="s">
        <v>52</v>
      </c>
      <c r="V54">
        <v>1930</v>
      </c>
      <c r="W54">
        <v>2021</v>
      </c>
      <c r="X54" t="s">
        <v>38</v>
      </c>
      <c r="Y54" t="s">
        <v>41</v>
      </c>
      <c r="Z54">
        <v>83.1</v>
      </c>
      <c r="AA54" t="s">
        <v>42</v>
      </c>
      <c r="AE54">
        <v>54.4</v>
      </c>
      <c r="AF54">
        <v>85.35</v>
      </c>
      <c r="AG54">
        <v>30.95</v>
      </c>
      <c r="AH54">
        <v>7.97</v>
      </c>
      <c r="AI54">
        <v>131.78</v>
      </c>
      <c r="AJ54" t="b">
        <v>0</v>
      </c>
    </row>
    <row r="55" spans="1:36" x14ac:dyDescent="0.25">
      <c r="A55" t="s">
        <v>36</v>
      </c>
      <c r="B55" t="s">
        <v>114</v>
      </c>
      <c r="D55">
        <v>73.400000000000006</v>
      </c>
      <c r="E55">
        <v>63.5</v>
      </c>
      <c r="K55">
        <v>33032</v>
      </c>
      <c r="L55">
        <v>31432</v>
      </c>
      <c r="M55">
        <v>31432</v>
      </c>
      <c r="O55">
        <v>172108.7</v>
      </c>
      <c r="Q55">
        <v>14081</v>
      </c>
      <c r="S55" t="s">
        <v>38</v>
      </c>
      <c r="T55" t="s">
        <v>39</v>
      </c>
      <c r="U55" t="s">
        <v>52</v>
      </c>
      <c r="V55">
        <v>1920</v>
      </c>
      <c r="W55">
        <v>2021</v>
      </c>
      <c r="X55" t="s">
        <v>38</v>
      </c>
      <c r="Y55" t="s">
        <v>41</v>
      </c>
      <c r="Z55">
        <v>63.5</v>
      </c>
      <c r="AA55" t="s">
        <v>42</v>
      </c>
      <c r="AE55">
        <v>54.4</v>
      </c>
      <c r="AF55">
        <v>85.35</v>
      </c>
      <c r="AG55">
        <v>30.95</v>
      </c>
      <c r="AH55">
        <v>7.97</v>
      </c>
      <c r="AI55">
        <v>131.78</v>
      </c>
      <c r="AJ55" t="b">
        <v>0</v>
      </c>
    </row>
    <row r="56" spans="1:36" x14ac:dyDescent="0.25">
      <c r="A56" t="s">
        <v>36</v>
      </c>
      <c r="B56" t="s">
        <v>115</v>
      </c>
      <c r="D56">
        <v>61.6</v>
      </c>
      <c r="E56">
        <v>48.4</v>
      </c>
      <c r="F56">
        <v>53.1</v>
      </c>
      <c r="K56">
        <v>124138</v>
      </c>
      <c r="L56">
        <v>97888</v>
      </c>
      <c r="M56">
        <v>97888</v>
      </c>
      <c r="O56">
        <v>479234.9</v>
      </c>
      <c r="Q56">
        <v>31064.5</v>
      </c>
      <c r="S56" t="s">
        <v>44</v>
      </c>
      <c r="T56" t="s">
        <v>45</v>
      </c>
      <c r="U56" t="s">
        <v>40</v>
      </c>
      <c r="V56">
        <v>1928</v>
      </c>
      <c r="W56">
        <v>2021</v>
      </c>
      <c r="X56" t="s">
        <v>44</v>
      </c>
      <c r="Y56" t="s">
        <v>46</v>
      </c>
      <c r="Z56">
        <v>48.4</v>
      </c>
      <c r="AA56" t="s">
        <v>42</v>
      </c>
      <c r="AE56">
        <v>49.2</v>
      </c>
      <c r="AF56">
        <v>68.45</v>
      </c>
      <c r="AG56">
        <v>19.25</v>
      </c>
      <c r="AH56">
        <v>20.329999999999998</v>
      </c>
      <c r="AI56">
        <v>97.32</v>
      </c>
      <c r="AJ56" t="b">
        <v>0</v>
      </c>
    </row>
    <row r="57" spans="1:36" x14ac:dyDescent="0.25">
      <c r="A57" t="s">
        <v>36</v>
      </c>
      <c r="B57" t="s">
        <v>116</v>
      </c>
      <c r="D57">
        <v>73.8</v>
      </c>
      <c r="E57">
        <v>77.599999999999994</v>
      </c>
      <c r="F57">
        <v>85.7</v>
      </c>
      <c r="K57">
        <v>58508</v>
      </c>
      <c r="L57">
        <v>58508</v>
      </c>
      <c r="M57">
        <v>58508</v>
      </c>
      <c r="O57">
        <v>167620.70000000001</v>
      </c>
      <c r="Q57">
        <v>39683</v>
      </c>
      <c r="S57" t="s">
        <v>38</v>
      </c>
      <c r="T57" t="s">
        <v>39</v>
      </c>
      <c r="U57" t="s">
        <v>40</v>
      </c>
      <c r="V57">
        <v>1925</v>
      </c>
      <c r="W57">
        <v>2021</v>
      </c>
      <c r="X57" t="s">
        <v>38</v>
      </c>
      <c r="Y57" t="s">
        <v>41</v>
      </c>
      <c r="Z57">
        <v>77.599999999999994</v>
      </c>
      <c r="AA57" t="s">
        <v>42</v>
      </c>
      <c r="AE57">
        <v>54.4</v>
      </c>
      <c r="AF57">
        <v>85.35</v>
      </c>
      <c r="AG57">
        <v>30.95</v>
      </c>
      <c r="AH57">
        <v>7.97</v>
      </c>
      <c r="AI57">
        <v>131.78</v>
      </c>
      <c r="AJ57" t="b">
        <v>0</v>
      </c>
    </row>
    <row r="58" spans="1:36" x14ac:dyDescent="0.25">
      <c r="A58" t="s">
        <v>36</v>
      </c>
      <c r="B58" t="s">
        <v>117</v>
      </c>
      <c r="D58">
        <v>65</v>
      </c>
      <c r="E58">
        <v>55.4</v>
      </c>
      <c r="F58">
        <v>59.6</v>
      </c>
      <c r="K58">
        <v>76223</v>
      </c>
      <c r="L58">
        <v>63223</v>
      </c>
      <c r="M58">
        <v>63223</v>
      </c>
      <c r="O58">
        <v>241821</v>
      </c>
      <c r="Q58">
        <v>26786</v>
      </c>
      <c r="S58" t="s">
        <v>38</v>
      </c>
      <c r="T58" t="s">
        <v>39</v>
      </c>
      <c r="U58" t="s">
        <v>40</v>
      </c>
      <c r="V58">
        <v>2010</v>
      </c>
      <c r="W58">
        <v>2021</v>
      </c>
      <c r="X58" t="s">
        <v>38</v>
      </c>
      <c r="Y58" t="s">
        <v>41</v>
      </c>
      <c r="Z58">
        <v>55.4</v>
      </c>
      <c r="AA58" t="s">
        <v>42</v>
      </c>
      <c r="AE58">
        <v>54.4</v>
      </c>
      <c r="AF58">
        <v>85.35</v>
      </c>
      <c r="AG58">
        <v>30.95</v>
      </c>
      <c r="AH58">
        <v>7.97</v>
      </c>
      <c r="AI58">
        <v>131.78</v>
      </c>
      <c r="AJ58" t="b">
        <v>0</v>
      </c>
    </row>
    <row r="59" spans="1:36" x14ac:dyDescent="0.25">
      <c r="A59" t="s">
        <v>36</v>
      </c>
      <c r="B59" t="s">
        <v>118</v>
      </c>
      <c r="D59">
        <v>63.6</v>
      </c>
      <c r="E59">
        <v>69.3</v>
      </c>
      <c r="F59">
        <v>76.8</v>
      </c>
      <c r="K59">
        <v>62635</v>
      </c>
      <c r="L59">
        <v>62635</v>
      </c>
      <c r="M59">
        <v>62635</v>
      </c>
      <c r="O59">
        <v>295934.8</v>
      </c>
      <c r="Q59">
        <v>33300.769999999997</v>
      </c>
      <c r="S59" t="s">
        <v>44</v>
      </c>
      <c r="T59" t="s">
        <v>45</v>
      </c>
      <c r="U59" t="s">
        <v>40</v>
      </c>
      <c r="V59">
        <v>1922</v>
      </c>
      <c r="W59">
        <v>2021</v>
      </c>
      <c r="X59" t="s">
        <v>44</v>
      </c>
      <c r="Y59" t="s">
        <v>46</v>
      </c>
      <c r="Z59">
        <v>69.3</v>
      </c>
      <c r="AA59" t="s">
        <v>42</v>
      </c>
      <c r="AE59">
        <v>49.2</v>
      </c>
      <c r="AF59">
        <v>68.45</v>
      </c>
      <c r="AG59">
        <v>19.25</v>
      </c>
      <c r="AH59">
        <v>20.329999999999998</v>
      </c>
      <c r="AI59">
        <v>97.32</v>
      </c>
      <c r="AJ59" t="b">
        <v>0</v>
      </c>
    </row>
    <row r="60" spans="1:36" x14ac:dyDescent="0.25">
      <c r="A60" t="s">
        <v>36</v>
      </c>
      <c r="B60" t="s">
        <v>119</v>
      </c>
      <c r="D60">
        <v>81.2</v>
      </c>
      <c r="E60">
        <v>86.5</v>
      </c>
      <c r="F60">
        <v>95.2</v>
      </c>
      <c r="K60">
        <v>41541</v>
      </c>
      <c r="L60">
        <v>41541</v>
      </c>
      <c r="M60">
        <v>41541</v>
      </c>
      <c r="O60">
        <v>179713.8</v>
      </c>
      <c r="Q60">
        <v>29819</v>
      </c>
      <c r="S60" t="s">
        <v>38</v>
      </c>
      <c r="T60" t="s">
        <v>39</v>
      </c>
      <c r="U60" t="s">
        <v>52</v>
      </c>
      <c r="V60">
        <v>1961</v>
      </c>
      <c r="W60">
        <v>2021</v>
      </c>
      <c r="X60" t="s">
        <v>38</v>
      </c>
      <c r="Y60" t="s">
        <v>41</v>
      </c>
      <c r="Z60">
        <v>86.5</v>
      </c>
      <c r="AA60" t="s">
        <v>42</v>
      </c>
      <c r="AE60">
        <v>54.4</v>
      </c>
      <c r="AF60">
        <v>85.35</v>
      </c>
      <c r="AG60">
        <v>30.95</v>
      </c>
      <c r="AH60">
        <v>7.97</v>
      </c>
      <c r="AI60">
        <v>131.78</v>
      </c>
      <c r="AJ60" t="b">
        <v>0</v>
      </c>
    </row>
    <row r="61" spans="1:36" x14ac:dyDescent="0.25">
      <c r="A61" t="s">
        <v>36</v>
      </c>
      <c r="B61" t="s">
        <v>120</v>
      </c>
      <c r="D61">
        <v>63</v>
      </c>
      <c r="E61">
        <v>34</v>
      </c>
      <c r="F61">
        <v>37</v>
      </c>
      <c r="K61">
        <v>33254</v>
      </c>
      <c r="L61">
        <v>33254</v>
      </c>
      <c r="M61">
        <v>33254</v>
      </c>
      <c r="O61">
        <v>156125</v>
      </c>
      <c r="Q61">
        <v>5980</v>
      </c>
      <c r="S61" t="s">
        <v>38</v>
      </c>
      <c r="T61" t="s">
        <v>39</v>
      </c>
      <c r="U61" t="s">
        <v>52</v>
      </c>
      <c r="V61">
        <v>1923</v>
      </c>
      <c r="W61">
        <v>2021</v>
      </c>
      <c r="X61" t="s">
        <v>38</v>
      </c>
      <c r="Y61" t="s">
        <v>41</v>
      </c>
      <c r="Z61">
        <v>34</v>
      </c>
      <c r="AA61" t="s">
        <v>42</v>
      </c>
      <c r="AE61">
        <v>54.4</v>
      </c>
      <c r="AF61">
        <v>85.35</v>
      </c>
      <c r="AG61">
        <v>30.95</v>
      </c>
      <c r="AH61">
        <v>7.97</v>
      </c>
      <c r="AI61">
        <v>131.78</v>
      </c>
      <c r="AJ61" t="b">
        <v>0</v>
      </c>
    </row>
    <row r="62" spans="1:36" x14ac:dyDescent="0.25">
      <c r="A62" t="s">
        <v>36</v>
      </c>
      <c r="B62" t="s">
        <v>121</v>
      </c>
      <c r="D62">
        <v>85.4</v>
      </c>
      <c r="E62">
        <v>75.8</v>
      </c>
      <c r="K62">
        <v>520638</v>
      </c>
      <c r="L62">
        <v>370638</v>
      </c>
      <c r="M62">
        <v>370638</v>
      </c>
      <c r="O62">
        <v>2546716</v>
      </c>
      <c r="Q62">
        <v>193999.98</v>
      </c>
      <c r="S62" t="s">
        <v>38</v>
      </c>
      <c r="T62" t="s">
        <v>39</v>
      </c>
      <c r="U62" t="s">
        <v>54</v>
      </c>
      <c r="V62">
        <v>2002</v>
      </c>
      <c r="W62">
        <v>2021</v>
      </c>
      <c r="X62" t="s">
        <v>38</v>
      </c>
      <c r="Y62" t="s">
        <v>41</v>
      </c>
      <c r="Z62">
        <v>75.8</v>
      </c>
      <c r="AA62" t="s">
        <v>42</v>
      </c>
      <c r="AE62">
        <v>54.4</v>
      </c>
      <c r="AF62">
        <v>85.35</v>
      </c>
      <c r="AG62">
        <v>30.95</v>
      </c>
      <c r="AH62">
        <v>7.97</v>
      </c>
      <c r="AI62">
        <v>131.78</v>
      </c>
      <c r="AJ62" t="b">
        <v>0</v>
      </c>
    </row>
    <row r="63" spans="1:36" x14ac:dyDescent="0.25">
      <c r="A63" t="s">
        <v>36</v>
      </c>
      <c r="B63" t="s">
        <v>122</v>
      </c>
      <c r="D63">
        <v>66.099999999999994</v>
      </c>
      <c r="E63">
        <v>67.099999999999994</v>
      </c>
      <c r="F63">
        <v>74.599999999999994</v>
      </c>
      <c r="K63">
        <v>142172</v>
      </c>
      <c r="L63">
        <v>100022</v>
      </c>
      <c r="M63">
        <v>100022</v>
      </c>
      <c r="O63">
        <v>589692.9</v>
      </c>
      <c r="Q63">
        <v>46987.24</v>
      </c>
      <c r="S63" t="s">
        <v>44</v>
      </c>
      <c r="T63" t="s">
        <v>45</v>
      </c>
      <c r="U63" t="s">
        <v>54</v>
      </c>
      <c r="V63">
        <v>1956</v>
      </c>
      <c r="W63">
        <v>2021</v>
      </c>
      <c r="X63" t="s">
        <v>44</v>
      </c>
      <c r="Y63" t="s">
        <v>46</v>
      </c>
      <c r="Z63">
        <v>67.099999999999994</v>
      </c>
      <c r="AA63" t="s">
        <v>42</v>
      </c>
      <c r="AE63">
        <v>49.2</v>
      </c>
      <c r="AF63">
        <v>68.45</v>
      </c>
      <c r="AG63">
        <v>19.25</v>
      </c>
      <c r="AH63">
        <v>20.329999999999998</v>
      </c>
      <c r="AI63">
        <v>97.32</v>
      </c>
      <c r="AJ63" t="b">
        <v>0</v>
      </c>
    </row>
    <row r="64" spans="1:36" x14ac:dyDescent="0.25">
      <c r="A64" t="s">
        <v>36</v>
      </c>
      <c r="B64" t="s">
        <v>123</v>
      </c>
      <c r="D64">
        <v>85.5</v>
      </c>
      <c r="E64">
        <v>63.3</v>
      </c>
      <c r="K64">
        <v>53161</v>
      </c>
      <c r="L64">
        <v>50661</v>
      </c>
      <c r="M64">
        <v>50661</v>
      </c>
      <c r="O64">
        <v>78587.899999999994</v>
      </c>
      <c r="Q64">
        <v>29400</v>
      </c>
      <c r="S64" t="s">
        <v>38</v>
      </c>
      <c r="T64" t="s">
        <v>39</v>
      </c>
      <c r="U64" t="s">
        <v>40</v>
      </c>
      <c r="V64">
        <v>1920</v>
      </c>
      <c r="W64">
        <v>2021</v>
      </c>
      <c r="X64" t="s">
        <v>38</v>
      </c>
      <c r="Y64" t="s">
        <v>41</v>
      </c>
      <c r="Z64">
        <v>63.3</v>
      </c>
      <c r="AA64" t="s">
        <v>42</v>
      </c>
      <c r="AE64">
        <v>54.4</v>
      </c>
      <c r="AF64">
        <v>85.35</v>
      </c>
      <c r="AG64">
        <v>30.95</v>
      </c>
      <c r="AH64">
        <v>7.97</v>
      </c>
      <c r="AI64">
        <v>131.78</v>
      </c>
      <c r="AJ64" t="b">
        <v>0</v>
      </c>
    </row>
    <row r="65" spans="1:36" x14ac:dyDescent="0.25">
      <c r="A65" t="s">
        <v>36</v>
      </c>
      <c r="B65" t="s">
        <v>124</v>
      </c>
      <c r="D65">
        <v>86.2</v>
      </c>
      <c r="E65">
        <v>53.4</v>
      </c>
      <c r="K65">
        <v>57336</v>
      </c>
      <c r="L65">
        <v>50169</v>
      </c>
      <c r="M65">
        <v>50169</v>
      </c>
      <c r="O65">
        <v>257405.6</v>
      </c>
      <c r="Q65">
        <v>18000</v>
      </c>
      <c r="S65" t="s">
        <v>38</v>
      </c>
      <c r="T65" t="s">
        <v>39</v>
      </c>
      <c r="U65" t="s">
        <v>40</v>
      </c>
      <c r="V65">
        <v>1964</v>
      </c>
      <c r="W65">
        <v>2021</v>
      </c>
      <c r="X65" t="s">
        <v>38</v>
      </c>
      <c r="Y65" t="s">
        <v>41</v>
      </c>
      <c r="Z65">
        <v>53.4</v>
      </c>
      <c r="AA65" t="s">
        <v>42</v>
      </c>
      <c r="AE65">
        <v>54.4</v>
      </c>
      <c r="AF65">
        <v>85.35</v>
      </c>
      <c r="AG65">
        <v>30.95</v>
      </c>
      <c r="AH65">
        <v>7.97</v>
      </c>
      <c r="AI65">
        <v>131.78</v>
      </c>
      <c r="AJ65" t="b">
        <v>0</v>
      </c>
    </row>
    <row r="66" spans="1:36" x14ac:dyDescent="0.25">
      <c r="A66" t="s">
        <v>36</v>
      </c>
      <c r="B66" t="s">
        <v>125</v>
      </c>
      <c r="D66">
        <v>56.3</v>
      </c>
      <c r="E66">
        <v>50.2</v>
      </c>
      <c r="F66">
        <v>54.4</v>
      </c>
      <c r="K66">
        <v>79227</v>
      </c>
      <c r="L66">
        <v>53427</v>
      </c>
      <c r="M66">
        <v>53427</v>
      </c>
      <c r="O66">
        <v>332379.7</v>
      </c>
      <c r="Q66">
        <v>15458.77</v>
      </c>
      <c r="S66" t="s">
        <v>44</v>
      </c>
      <c r="T66" t="s">
        <v>45</v>
      </c>
      <c r="U66" t="s">
        <v>40</v>
      </c>
      <c r="V66">
        <v>1967</v>
      </c>
      <c r="W66">
        <v>2021</v>
      </c>
      <c r="X66" t="s">
        <v>44</v>
      </c>
      <c r="Y66" t="s">
        <v>46</v>
      </c>
      <c r="Z66">
        <v>50.2</v>
      </c>
      <c r="AA66" t="s">
        <v>42</v>
      </c>
      <c r="AE66">
        <v>49.2</v>
      </c>
      <c r="AF66">
        <v>68.45</v>
      </c>
      <c r="AG66">
        <v>19.25</v>
      </c>
      <c r="AH66">
        <v>20.329999999999998</v>
      </c>
      <c r="AI66">
        <v>97.32</v>
      </c>
      <c r="AJ66" t="b">
        <v>0</v>
      </c>
    </row>
    <row r="67" spans="1:36" x14ac:dyDescent="0.25">
      <c r="A67" t="s">
        <v>36</v>
      </c>
      <c r="B67" t="s">
        <v>126</v>
      </c>
      <c r="D67">
        <v>91</v>
      </c>
      <c r="E67">
        <v>112.9</v>
      </c>
      <c r="F67">
        <v>123.4</v>
      </c>
      <c r="K67">
        <v>26661</v>
      </c>
      <c r="L67">
        <v>26661</v>
      </c>
      <c r="M67">
        <v>26661</v>
      </c>
      <c r="O67">
        <v>112923.2</v>
      </c>
      <c r="Q67">
        <v>26245</v>
      </c>
      <c r="S67" t="s">
        <v>38</v>
      </c>
      <c r="T67" t="s">
        <v>39</v>
      </c>
      <c r="U67" t="s">
        <v>52</v>
      </c>
      <c r="V67">
        <v>1927</v>
      </c>
      <c r="W67">
        <v>2021</v>
      </c>
      <c r="X67" t="s">
        <v>38</v>
      </c>
      <c r="Y67" t="s">
        <v>41</v>
      </c>
      <c r="Z67">
        <v>112.9</v>
      </c>
      <c r="AA67" t="s">
        <v>42</v>
      </c>
      <c r="AE67">
        <v>54.4</v>
      </c>
      <c r="AF67">
        <v>85.35</v>
      </c>
      <c r="AG67">
        <v>30.95</v>
      </c>
      <c r="AH67">
        <v>7.97</v>
      </c>
      <c r="AI67">
        <v>131.78</v>
      </c>
      <c r="AJ67" t="b">
        <v>0</v>
      </c>
    </row>
    <row r="68" spans="1:36" x14ac:dyDescent="0.25">
      <c r="A68" t="s">
        <v>36</v>
      </c>
      <c r="B68" t="s">
        <v>127</v>
      </c>
      <c r="D68">
        <v>87.6</v>
      </c>
      <c r="E68">
        <v>59.3</v>
      </c>
      <c r="K68">
        <v>73974</v>
      </c>
      <c r="L68">
        <v>55974</v>
      </c>
      <c r="M68">
        <v>55974</v>
      </c>
      <c r="O68">
        <v>154635.5</v>
      </c>
      <c r="Q68">
        <v>27942.34</v>
      </c>
      <c r="S68" t="s">
        <v>38</v>
      </c>
      <c r="T68" t="s">
        <v>39</v>
      </c>
      <c r="U68" t="s">
        <v>40</v>
      </c>
      <c r="V68">
        <v>1999</v>
      </c>
      <c r="W68">
        <v>2021</v>
      </c>
      <c r="X68" t="s">
        <v>38</v>
      </c>
      <c r="Y68" t="s">
        <v>41</v>
      </c>
      <c r="Z68">
        <v>59.3</v>
      </c>
      <c r="AA68" t="s">
        <v>42</v>
      </c>
      <c r="AE68">
        <v>54.4</v>
      </c>
      <c r="AF68">
        <v>85.35</v>
      </c>
      <c r="AG68">
        <v>30.95</v>
      </c>
      <c r="AH68">
        <v>7.97</v>
      </c>
      <c r="AI68">
        <v>131.78</v>
      </c>
      <c r="AJ68" t="b">
        <v>0</v>
      </c>
    </row>
    <row r="69" spans="1:36" x14ac:dyDescent="0.25">
      <c r="A69" t="s">
        <v>36</v>
      </c>
      <c r="B69" t="s">
        <v>128</v>
      </c>
      <c r="D69">
        <v>71.5</v>
      </c>
      <c r="E69">
        <v>55.5</v>
      </c>
      <c r="F69">
        <v>61.2</v>
      </c>
      <c r="K69">
        <v>176845</v>
      </c>
      <c r="L69">
        <v>148845</v>
      </c>
      <c r="M69">
        <v>148845</v>
      </c>
      <c r="O69">
        <v>435845.1</v>
      </c>
      <c r="Q69">
        <v>67789.45</v>
      </c>
      <c r="S69" t="s">
        <v>38</v>
      </c>
      <c r="T69" t="s">
        <v>39</v>
      </c>
      <c r="U69" t="s">
        <v>54</v>
      </c>
      <c r="V69">
        <v>1922</v>
      </c>
      <c r="W69">
        <v>2021</v>
      </c>
      <c r="X69" t="s">
        <v>38</v>
      </c>
      <c r="Y69" t="s">
        <v>41</v>
      </c>
      <c r="Z69">
        <v>55.5</v>
      </c>
      <c r="AA69" t="s">
        <v>42</v>
      </c>
      <c r="AE69">
        <v>54.4</v>
      </c>
      <c r="AF69">
        <v>85.35</v>
      </c>
      <c r="AG69">
        <v>30.95</v>
      </c>
      <c r="AH69">
        <v>7.97</v>
      </c>
      <c r="AI69">
        <v>131.78</v>
      </c>
      <c r="AJ69" t="b">
        <v>0</v>
      </c>
    </row>
    <row r="70" spans="1:36" x14ac:dyDescent="0.25">
      <c r="A70" t="s">
        <v>36</v>
      </c>
      <c r="B70" t="s">
        <v>129</v>
      </c>
      <c r="D70">
        <v>63.4</v>
      </c>
      <c r="E70">
        <v>81</v>
      </c>
      <c r="F70">
        <v>90</v>
      </c>
      <c r="K70">
        <v>95948</v>
      </c>
      <c r="L70">
        <v>76798</v>
      </c>
      <c r="M70">
        <v>76798</v>
      </c>
      <c r="O70">
        <v>444414.5</v>
      </c>
      <c r="Q70">
        <v>47034.62</v>
      </c>
      <c r="S70" t="s">
        <v>44</v>
      </c>
      <c r="T70" t="s">
        <v>45</v>
      </c>
      <c r="U70" t="s">
        <v>40</v>
      </c>
      <c r="V70">
        <v>1901</v>
      </c>
      <c r="W70">
        <v>2021</v>
      </c>
      <c r="X70" t="s">
        <v>44</v>
      </c>
      <c r="Y70" t="s">
        <v>46</v>
      </c>
      <c r="Z70">
        <v>81</v>
      </c>
      <c r="AA70" t="s">
        <v>42</v>
      </c>
      <c r="AE70">
        <v>49.2</v>
      </c>
      <c r="AF70">
        <v>68.45</v>
      </c>
      <c r="AG70">
        <v>19.25</v>
      </c>
      <c r="AH70">
        <v>20.329999999999998</v>
      </c>
      <c r="AI70">
        <v>97.32</v>
      </c>
      <c r="AJ70" t="b">
        <v>0</v>
      </c>
    </row>
    <row r="71" spans="1:36" x14ac:dyDescent="0.25">
      <c r="A71" t="s">
        <v>36</v>
      </c>
      <c r="B71" t="s">
        <v>130</v>
      </c>
      <c r="D71">
        <v>52.4</v>
      </c>
      <c r="E71">
        <v>43.1</v>
      </c>
      <c r="F71">
        <v>46.9</v>
      </c>
      <c r="K71">
        <v>101200</v>
      </c>
      <c r="L71">
        <v>101200</v>
      </c>
      <c r="M71">
        <v>101200</v>
      </c>
      <c r="O71">
        <v>583263</v>
      </c>
      <c r="Q71">
        <v>23666.74</v>
      </c>
      <c r="S71" t="s">
        <v>131</v>
      </c>
      <c r="T71" t="s">
        <v>132</v>
      </c>
      <c r="U71" t="s">
        <v>54</v>
      </c>
      <c r="V71">
        <v>1961</v>
      </c>
      <c r="W71">
        <v>2021</v>
      </c>
      <c r="X71" t="s">
        <v>131</v>
      </c>
      <c r="Y71" t="s">
        <v>133</v>
      </c>
      <c r="Z71">
        <v>43.1</v>
      </c>
      <c r="AA71" t="s">
        <v>42</v>
      </c>
      <c r="AE71">
        <v>42.75</v>
      </c>
      <c r="AF71">
        <v>79.05</v>
      </c>
      <c r="AG71">
        <v>36.299999999999997</v>
      </c>
      <c r="AH71">
        <v>-11.7</v>
      </c>
      <c r="AI71">
        <v>133.5</v>
      </c>
      <c r="AJ71" t="b">
        <v>0</v>
      </c>
    </row>
    <row r="72" spans="1:36" x14ac:dyDescent="0.25">
      <c r="A72" t="s">
        <v>36</v>
      </c>
      <c r="B72" t="s">
        <v>134</v>
      </c>
      <c r="D72">
        <v>106</v>
      </c>
      <c r="E72">
        <v>98.3</v>
      </c>
      <c r="F72">
        <v>109.2</v>
      </c>
      <c r="K72">
        <v>54238</v>
      </c>
      <c r="L72">
        <v>41238</v>
      </c>
      <c r="M72">
        <v>41238</v>
      </c>
      <c r="O72">
        <v>90219.199999999997</v>
      </c>
      <c r="Q72">
        <v>37443.93</v>
      </c>
      <c r="S72" t="s">
        <v>38</v>
      </c>
      <c r="T72" t="s">
        <v>39</v>
      </c>
      <c r="U72" t="s">
        <v>52</v>
      </c>
      <c r="V72">
        <v>1964</v>
      </c>
      <c r="W72">
        <v>2021</v>
      </c>
      <c r="X72" t="s">
        <v>38</v>
      </c>
      <c r="Y72" t="s">
        <v>41</v>
      </c>
      <c r="Z72">
        <v>98.3</v>
      </c>
      <c r="AA72" t="s">
        <v>42</v>
      </c>
      <c r="AE72">
        <v>54.4</v>
      </c>
      <c r="AF72">
        <v>85.35</v>
      </c>
      <c r="AG72">
        <v>30.95</v>
      </c>
      <c r="AH72">
        <v>7.97</v>
      </c>
      <c r="AI72">
        <v>131.78</v>
      </c>
      <c r="AJ72" t="b">
        <v>0</v>
      </c>
    </row>
    <row r="73" spans="1:36" x14ac:dyDescent="0.25">
      <c r="A73" t="s">
        <v>36</v>
      </c>
      <c r="B73" t="s">
        <v>135</v>
      </c>
      <c r="D73">
        <v>108.1</v>
      </c>
      <c r="E73">
        <v>93.2</v>
      </c>
      <c r="F73">
        <v>104.1</v>
      </c>
      <c r="K73">
        <v>36640</v>
      </c>
      <c r="L73">
        <v>34400</v>
      </c>
      <c r="M73">
        <v>34400</v>
      </c>
      <c r="O73">
        <v>143327.29999999999</v>
      </c>
      <c r="Q73">
        <v>27158.51</v>
      </c>
      <c r="S73" t="s">
        <v>38</v>
      </c>
      <c r="T73" t="s">
        <v>39</v>
      </c>
      <c r="U73" t="s">
        <v>52</v>
      </c>
      <c r="V73">
        <v>1960</v>
      </c>
      <c r="W73">
        <v>2021</v>
      </c>
      <c r="X73" t="s">
        <v>38</v>
      </c>
      <c r="Y73" t="s">
        <v>41</v>
      </c>
      <c r="Z73">
        <v>93.2</v>
      </c>
      <c r="AA73" t="s">
        <v>42</v>
      </c>
      <c r="AE73">
        <v>54.4</v>
      </c>
      <c r="AF73">
        <v>85.35</v>
      </c>
      <c r="AG73">
        <v>30.95</v>
      </c>
      <c r="AH73">
        <v>7.97</v>
      </c>
      <c r="AI73">
        <v>131.78</v>
      </c>
      <c r="AJ73" t="b">
        <v>0</v>
      </c>
    </row>
    <row r="74" spans="1:36" x14ac:dyDescent="0.25">
      <c r="A74" t="s">
        <v>36</v>
      </c>
      <c r="B74" t="s">
        <v>136</v>
      </c>
      <c r="D74">
        <v>62.3</v>
      </c>
      <c r="E74">
        <v>49</v>
      </c>
      <c r="F74">
        <v>55.1</v>
      </c>
      <c r="K74">
        <v>74039</v>
      </c>
      <c r="L74">
        <v>61039</v>
      </c>
      <c r="M74">
        <v>61039</v>
      </c>
      <c r="O74">
        <v>217930.2</v>
      </c>
      <c r="Q74">
        <v>22445.56</v>
      </c>
      <c r="S74" t="s">
        <v>44</v>
      </c>
      <c r="T74" t="s">
        <v>45</v>
      </c>
      <c r="U74" t="s">
        <v>40</v>
      </c>
      <c r="V74">
        <v>1949</v>
      </c>
      <c r="W74">
        <v>2021</v>
      </c>
      <c r="X74" t="s">
        <v>44</v>
      </c>
      <c r="Y74" t="s">
        <v>46</v>
      </c>
      <c r="Z74">
        <v>49</v>
      </c>
      <c r="AA74" t="s">
        <v>42</v>
      </c>
      <c r="AE74">
        <v>49.2</v>
      </c>
      <c r="AF74">
        <v>68.45</v>
      </c>
      <c r="AG74">
        <v>19.25</v>
      </c>
      <c r="AH74">
        <v>20.329999999999998</v>
      </c>
      <c r="AI74">
        <v>97.32</v>
      </c>
      <c r="AJ74" t="b">
        <v>0</v>
      </c>
    </row>
    <row r="75" spans="1:36" x14ac:dyDescent="0.25">
      <c r="A75" t="s">
        <v>36</v>
      </c>
      <c r="B75" t="s">
        <v>137</v>
      </c>
      <c r="D75">
        <v>64.400000000000006</v>
      </c>
      <c r="E75">
        <v>34.799999999999997</v>
      </c>
      <c r="F75">
        <v>33.799999999999997</v>
      </c>
      <c r="K75">
        <v>52227</v>
      </c>
      <c r="L75">
        <v>52227</v>
      </c>
      <c r="M75">
        <v>52227</v>
      </c>
      <c r="O75">
        <v>215773</v>
      </c>
      <c r="Q75">
        <v>10819.17</v>
      </c>
      <c r="S75" t="s">
        <v>38</v>
      </c>
      <c r="T75" t="s">
        <v>39</v>
      </c>
      <c r="U75" t="s">
        <v>40</v>
      </c>
      <c r="V75">
        <v>1920</v>
      </c>
      <c r="W75">
        <v>2021</v>
      </c>
      <c r="X75" t="s">
        <v>38</v>
      </c>
      <c r="Y75" t="s">
        <v>41</v>
      </c>
      <c r="Z75">
        <v>34.799999999999997</v>
      </c>
      <c r="AA75" t="s">
        <v>42</v>
      </c>
      <c r="AE75">
        <v>54.4</v>
      </c>
      <c r="AF75">
        <v>85.35</v>
      </c>
      <c r="AG75">
        <v>30.95</v>
      </c>
      <c r="AH75">
        <v>7.97</v>
      </c>
      <c r="AI75">
        <v>131.78</v>
      </c>
      <c r="AJ75" t="b">
        <v>0</v>
      </c>
    </row>
    <row r="76" spans="1:36" x14ac:dyDescent="0.25">
      <c r="A76" t="s">
        <v>36</v>
      </c>
      <c r="B76" t="s">
        <v>138</v>
      </c>
      <c r="D76">
        <v>79.400000000000006</v>
      </c>
      <c r="E76">
        <v>78.8</v>
      </c>
      <c r="F76">
        <v>83.3</v>
      </c>
      <c r="K76">
        <v>238203</v>
      </c>
      <c r="L76">
        <v>238203</v>
      </c>
      <c r="M76">
        <v>238203</v>
      </c>
      <c r="O76">
        <v>1810884</v>
      </c>
      <c r="Q76">
        <v>126027.21</v>
      </c>
      <c r="S76" t="s">
        <v>38</v>
      </c>
      <c r="T76" t="s">
        <v>39</v>
      </c>
      <c r="U76" t="s">
        <v>54</v>
      </c>
      <c r="V76">
        <v>1919</v>
      </c>
      <c r="W76">
        <v>2021</v>
      </c>
      <c r="X76" t="s">
        <v>38</v>
      </c>
      <c r="Y76" t="s">
        <v>41</v>
      </c>
      <c r="Z76">
        <v>78.8</v>
      </c>
      <c r="AA76" t="s">
        <v>42</v>
      </c>
      <c r="AE76">
        <v>54.4</v>
      </c>
      <c r="AF76">
        <v>85.35</v>
      </c>
      <c r="AG76">
        <v>30.95</v>
      </c>
      <c r="AH76">
        <v>7.97</v>
      </c>
      <c r="AI76">
        <v>131.78</v>
      </c>
      <c r="AJ76" t="b">
        <v>0</v>
      </c>
    </row>
    <row r="77" spans="1:36" x14ac:dyDescent="0.25">
      <c r="A77" t="s">
        <v>36</v>
      </c>
      <c r="B77" t="s">
        <v>139</v>
      </c>
      <c r="D77">
        <v>81.900000000000006</v>
      </c>
      <c r="E77">
        <v>92.1</v>
      </c>
      <c r="F77">
        <v>101.5</v>
      </c>
      <c r="K77">
        <v>39400</v>
      </c>
      <c r="L77">
        <v>39400</v>
      </c>
      <c r="M77">
        <v>39400</v>
      </c>
      <c r="O77">
        <v>238611.3</v>
      </c>
      <c r="Q77">
        <v>28148.23</v>
      </c>
      <c r="S77" t="s">
        <v>38</v>
      </c>
      <c r="T77" t="s">
        <v>39</v>
      </c>
      <c r="U77" t="s">
        <v>52</v>
      </c>
      <c r="V77">
        <v>1900</v>
      </c>
      <c r="W77">
        <v>2021</v>
      </c>
      <c r="X77" t="s">
        <v>38</v>
      </c>
      <c r="Y77" t="s">
        <v>41</v>
      </c>
      <c r="Z77">
        <v>92.1</v>
      </c>
      <c r="AA77" t="s">
        <v>42</v>
      </c>
      <c r="AE77">
        <v>54.4</v>
      </c>
      <c r="AF77">
        <v>85.35</v>
      </c>
      <c r="AG77">
        <v>30.95</v>
      </c>
      <c r="AH77">
        <v>7.97</v>
      </c>
      <c r="AI77">
        <v>131.78</v>
      </c>
      <c r="AJ77" t="b">
        <v>0</v>
      </c>
    </row>
    <row r="78" spans="1:36" x14ac:dyDescent="0.25">
      <c r="A78" t="s">
        <v>36</v>
      </c>
      <c r="B78" t="s">
        <v>140</v>
      </c>
      <c r="D78">
        <v>61.1</v>
      </c>
      <c r="E78">
        <v>56.5</v>
      </c>
      <c r="F78">
        <v>62.2</v>
      </c>
      <c r="K78">
        <v>46933</v>
      </c>
      <c r="L78">
        <v>46933</v>
      </c>
      <c r="M78">
        <v>46933</v>
      </c>
      <c r="O78">
        <v>226687.8</v>
      </c>
      <c r="Q78">
        <v>18788.400000000001</v>
      </c>
      <c r="S78" t="s">
        <v>44</v>
      </c>
      <c r="T78" t="s">
        <v>45</v>
      </c>
      <c r="U78" t="s">
        <v>52</v>
      </c>
      <c r="V78">
        <v>1911</v>
      </c>
      <c r="W78">
        <v>2021</v>
      </c>
      <c r="X78" t="s">
        <v>44</v>
      </c>
      <c r="Y78" t="s">
        <v>46</v>
      </c>
      <c r="Z78">
        <v>56.5</v>
      </c>
      <c r="AA78" t="s">
        <v>42</v>
      </c>
      <c r="AE78">
        <v>49.2</v>
      </c>
      <c r="AF78">
        <v>68.45</v>
      </c>
      <c r="AG78">
        <v>19.25</v>
      </c>
      <c r="AH78">
        <v>20.329999999999998</v>
      </c>
      <c r="AI78">
        <v>97.32</v>
      </c>
      <c r="AJ78" t="b">
        <v>0</v>
      </c>
    </row>
    <row r="79" spans="1:36" x14ac:dyDescent="0.25">
      <c r="A79" t="s">
        <v>36</v>
      </c>
      <c r="B79" t="s">
        <v>141</v>
      </c>
      <c r="D79">
        <v>96.1</v>
      </c>
      <c r="E79">
        <v>59.7</v>
      </c>
      <c r="K79">
        <v>69855</v>
      </c>
      <c r="L79">
        <v>59955</v>
      </c>
      <c r="M79">
        <v>59955</v>
      </c>
      <c r="O79">
        <v>194833</v>
      </c>
      <c r="Q79">
        <v>29116</v>
      </c>
      <c r="S79" t="s">
        <v>38</v>
      </c>
      <c r="T79" t="s">
        <v>39</v>
      </c>
      <c r="U79" t="s">
        <v>40</v>
      </c>
      <c r="V79">
        <v>1963</v>
      </c>
      <c r="W79">
        <v>2021</v>
      </c>
      <c r="X79" t="s">
        <v>38</v>
      </c>
      <c r="Y79" t="s">
        <v>41</v>
      </c>
      <c r="Z79">
        <v>59.7</v>
      </c>
      <c r="AA79" t="s">
        <v>42</v>
      </c>
      <c r="AE79">
        <v>54.4</v>
      </c>
      <c r="AF79">
        <v>85.35</v>
      </c>
      <c r="AG79">
        <v>30.95</v>
      </c>
      <c r="AH79">
        <v>7.97</v>
      </c>
      <c r="AI79">
        <v>131.78</v>
      </c>
      <c r="AJ79" t="b">
        <v>0</v>
      </c>
    </row>
    <row r="80" spans="1:36" x14ac:dyDescent="0.25">
      <c r="A80" t="s">
        <v>36</v>
      </c>
      <c r="B80" t="s">
        <v>142</v>
      </c>
      <c r="D80">
        <v>74.099999999999994</v>
      </c>
      <c r="E80">
        <v>56.7</v>
      </c>
      <c r="K80">
        <v>152240</v>
      </c>
      <c r="L80">
        <v>137016</v>
      </c>
      <c r="M80">
        <v>137016</v>
      </c>
      <c r="O80">
        <v>811453</v>
      </c>
      <c r="Q80">
        <v>50000</v>
      </c>
      <c r="S80" t="s">
        <v>38</v>
      </c>
      <c r="T80" t="s">
        <v>39</v>
      </c>
      <c r="U80" t="s">
        <v>54</v>
      </c>
      <c r="V80">
        <v>2000</v>
      </c>
      <c r="W80">
        <v>2021</v>
      </c>
      <c r="X80" t="s">
        <v>38</v>
      </c>
      <c r="Y80" t="s">
        <v>41</v>
      </c>
      <c r="Z80">
        <v>56.7</v>
      </c>
      <c r="AA80" t="s">
        <v>42</v>
      </c>
      <c r="AE80">
        <v>54.4</v>
      </c>
      <c r="AF80">
        <v>85.35</v>
      </c>
      <c r="AG80">
        <v>30.95</v>
      </c>
      <c r="AH80">
        <v>7.97</v>
      </c>
      <c r="AI80">
        <v>131.78</v>
      </c>
      <c r="AJ80" t="b">
        <v>0</v>
      </c>
    </row>
    <row r="81" spans="1:36" x14ac:dyDescent="0.25">
      <c r="A81" t="s">
        <v>36</v>
      </c>
      <c r="B81" t="s">
        <v>143</v>
      </c>
      <c r="D81">
        <v>96.8</v>
      </c>
      <c r="E81">
        <v>64.099999999999994</v>
      </c>
      <c r="F81">
        <v>70.099999999999994</v>
      </c>
      <c r="K81">
        <v>47200</v>
      </c>
      <c r="L81">
        <v>37600</v>
      </c>
      <c r="M81">
        <v>37600</v>
      </c>
      <c r="O81">
        <v>114893.6</v>
      </c>
      <c r="Q81">
        <v>20197.09</v>
      </c>
      <c r="S81" t="s">
        <v>38</v>
      </c>
      <c r="T81" t="s">
        <v>39</v>
      </c>
      <c r="U81" t="s">
        <v>52</v>
      </c>
      <c r="V81">
        <v>1960</v>
      </c>
      <c r="W81">
        <v>2021</v>
      </c>
      <c r="X81" t="s">
        <v>38</v>
      </c>
      <c r="Y81" t="s">
        <v>41</v>
      </c>
      <c r="Z81">
        <v>64.099999999999994</v>
      </c>
      <c r="AA81" t="s">
        <v>42</v>
      </c>
      <c r="AE81">
        <v>54.4</v>
      </c>
      <c r="AF81">
        <v>85.35</v>
      </c>
      <c r="AG81">
        <v>30.95</v>
      </c>
      <c r="AH81">
        <v>7.97</v>
      </c>
      <c r="AI81">
        <v>131.78</v>
      </c>
      <c r="AJ81" t="b">
        <v>0</v>
      </c>
    </row>
    <row r="82" spans="1:36" x14ac:dyDescent="0.25">
      <c r="A82" t="s">
        <v>36</v>
      </c>
      <c r="B82" t="s">
        <v>144</v>
      </c>
      <c r="D82">
        <v>89.8</v>
      </c>
      <c r="E82">
        <v>112.8</v>
      </c>
      <c r="F82">
        <v>110.7</v>
      </c>
      <c r="K82">
        <v>71010</v>
      </c>
      <c r="L82">
        <v>71010</v>
      </c>
      <c r="M82">
        <v>71010</v>
      </c>
      <c r="O82">
        <v>929714.3</v>
      </c>
      <c r="Q82">
        <v>48399.35</v>
      </c>
      <c r="S82" t="s">
        <v>66</v>
      </c>
      <c r="T82" t="s">
        <v>67</v>
      </c>
      <c r="U82" t="s">
        <v>40</v>
      </c>
      <c r="V82">
        <v>2000</v>
      </c>
      <c r="W82">
        <v>2021</v>
      </c>
      <c r="X82" t="s">
        <v>66</v>
      </c>
      <c r="Y82" t="s">
        <v>66</v>
      </c>
      <c r="Z82">
        <v>112.8</v>
      </c>
      <c r="AA82" t="s">
        <v>42</v>
      </c>
      <c r="AE82">
        <v>58.88</v>
      </c>
      <c r="AF82">
        <v>118.35</v>
      </c>
      <c r="AG82">
        <v>59.47</v>
      </c>
      <c r="AH82">
        <v>-30.34</v>
      </c>
      <c r="AI82">
        <v>207.56</v>
      </c>
      <c r="AJ82" t="b">
        <v>0</v>
      </c>
    </row>
    <row r="83" spans="1:36" x14ac:dyDescent="0.25">
      <c r="A83" t="s">
        <v>36</v>
      </c>
      <c r="B83" t="s">
        <v>145</v>
      </c>
      <c r="D83">
        <v>82.3</v>
      </c>
      <c r="E83">
        <v>71</v>
      </c>
      <c r="F83">
        <v>74.400000000000006</v>
      </c>
      <c r="K83">
        <v>245710</v>
      </c>
      <c r="L83">
        <v>194641</v>
      </c>
      <c r="M83">
        <v>194641</v>
      </c>
      <c r="O83">
        <v>1512409</v>
      </c>
      <c r="Q83">
        <v>86557.46</v>
      </c>
      <c r="S83" t="s">
        <v>38</v>
      </c>
      <c r="T83" t="s">
        <v>39</v>
      </c>
      <c r="U83" t="s">
        <v>54</v>
      </c>
      <c r="V83">
        <v>2003</v>
      </c>
      <c r="W83">
        <v>2021</v>
      </c>
      <c r="X83" t="s">
        <v>38</v>
      </c>
      <c r="Y83" t="s">
        <v>41</v>
      </c>
      <c r="Z83">
        <v>71</v>
      </c>
      <c r="AA83" t="s">
        <v>42</v>
      </c>
      <c r="AE83">
        <v>54.4</v>
      </c>
      <c r="AF83">
        <v>85.35</v>
      </c>
      <c r="AG83">
        <v>30.95</v>
      </c>
      <c r="AH83">
        <v>7.97</v>
      </c>
      <c r="AI83">
        <v>131.78</v>
      </c>
      <c r="AJ83" t="b">
        <v>0</v>
      </c>
    </row>
    <row r="84" spans="1:36" x14ac:dyDescent="0.25">
      <c r="A84" t="s">
        <v>36</v>
      </c>
      <c r="B84" t="s">
        <v>146</v>
      </c>
      <c r="D84">
        <v>79.8</v>
      </c>
      <c r="E84">
        <v>62</v>
      </c>
      <c r="K84">
        <v>186234</v>
      </c>
      <c r="L84">
        <v>119368</v>
      </c>
      <c r="M84">
        <v>119368</v>
      </c>
      <c r="O84">
        <v>965816.1</v>
      </c>
      <c r="Q84">
        <v>41000.01</v>
      </c>
      <c r="S84" t="s">
        <v>38</v>
      </c>
      <c r="T84" t="s">
        <v>39</v>
      </c>
      <c r="U84" t="s">
        <v>40</v>
      </c>
      <c r="V84">
        <v>2005</v>
      </c>
      <c r="W84">
        <v>2021</v>
      </c>
      <c r="X84" t="s">
        <v>38</v>
      </c>
      <c r="Y84" t="s">
        <v>41</v>
      </c>
      <c r="Z84">
        <v>62</v>
      </c>
      <c r="AA84" t="s">
        <v>42</v>
      </c>
      <c r="AE84">
        <v>54.4</v>
      </c>
      <c r="AF84">
        <v>85.35</v>
      </c>
      <c r="AG84">
        <v>30.95</v>
      </c>
      <c r="AH84">
        <v>7.97</v>
      </c>
      <c r="AI84">
        <v>131.78</v>
      </c>
      <c r="AJ84" t="b">
        <v>0</v>
      </c>
    </row>
    <row r="85" spans="1:36" x14ac:dyDescent="0.25">
      <c r="A85" t="s">
        <v>36</v>
      </c>
      <c r="B85" t="s">
        <v>147</v>
      </c>
      <c r="D85">
        <v>90</v>
      </c>
      <c r="E85">
        <v>79.5</v>
      </c>
      <c r="F85">
        <v>85.4</v>
      </c>
      <c r="K85">
        <v>92045</v>
      </c>
      <c r="L85">
        <v>75045</v>
      </c>
      <c r="M85">
        <v>75045</v>
      </c>
      <c r="O85">
        <v>488552.6</v>
      </c>
      <c r="Q85">
        <v>43014</v>
      </c>
      <c r="S85" t="s">
        <v>38</v>
      </c>
      <c r="T85" t="s">
        <v>39</v>
      </c>
      <c r="U85" t="s">
        <v>40</v>
      </c>
      <c r="V85">
        <v>1984</v>
      </c>
      <c r="W85">
        <v>2021</v>
      </c>
      <c r="X85" t="s">
        <v>38</v>
      </c>
      <c r="Y85" t="s">
        <v>41</v>
      </c>
      <c r="Z85">
        <v>79.5</v>
      </c>
      <c r="AA85" t="s">
        <v>42</v>
      </c>
      <c r="AE85">
        <v>54.4</v>
      </c>
      <c r="AF85">
        <v>85.35</v>
      </c>
      <c r="AG85">
        <v>30.95</v>
      </c>
      <c r="AH85">
        <v>7.97</v>
      </c>
      <c r="AI85">
        <v>131.78</v>
      </c>
      <c r="AJ85" t="b">
        <v>0</v>
      </c>
    </row>
    <row r="86" spans="1:36" x14ac:dyDescent="0.25">
      <c r="A86" t="s">
        <v>36</v>
      </c>
      <c r="B86" t="s">
        <v>148</v>
      </c>
      <c r="D86">
        <v>48.3</v>
      </c>
      <c r="E86">
        <v>81</v>
      </c>
      <c r="F86">
        <v>91</v>
      </c>
      <c r="K86">
        <v>44000</v>
      </c>
      <c r="L86">
        <v>44000</v>
      </c>
      <c r="M86">
        <v>44000</v>
      </c>
      <c r="O86">
        <v>152904.1</v>
      </c>
      <c r="Q86">
        <v>30405.42</v>
      </c>
      <c r="S86" t="s">
        <v>149</v>
      </c>
      <c r="T86" t="s">
        <v>150</v>
      </c>
      <c r="U86" t="s">
        <v>52</v>
      </c>
      <c r="V86">
        <v>2001</v>
      </c>
      <c r="W86">
        <v>2021</v>
      </c>
      <c r="X86" t="s">
        <v>149</v>
      </c>
      <c r="Y86" t="s">
        <v>151</v>
      </c>
      <c r="Z86">
        <v>81</v>
      </c>
      <c r="AA86" t="s">
        <v>42</v>
      </c>
      <c r="AE86">
        <v>73.8</v>
      </c>
      <c r="AF86">
        <v>86.35</v>
      </c>
      <c r="AG86">
        <v>12.55</v>
      </c>
      <c r="AH86">
        <v>54.98</v>
      </c>
      <c r="AI86">
        <v>105.17</v>
      </c>
      <c r="AJ86" t="b">
        <v>0</v>
      </c>
    </row>
    <row r="87" spans="1:36" x14ac:dyDescent="0.25">
      <c r="A87" t="s">
        <v>36</v>
      </c>
      <c r="B87" t="s">
        <v>152</v>
      </c>
      <c r="D87">
        <v>98.3</v>
      </c>
      <c r="E87">
        <v>54.6</v>
      </c>
      <c r="K87">
        <v>28275</v>
      </c>
      <c r="L87">
        <v>28275</v>
      </c>
      <c r="M87">
        <v>28275</v>
      </c>
      <c r="O87">
        <v>34501</v>
      </c>
      <c r="Q87">
        <v>14267</v>
      </c>
      <c r="S87" t="s">
        <v>66</v>
      </c>
      <c r="T87" t="s">
        <v>67</v>
      </c>
      <c r="U87" t="s">
        <v>52</v>
      </c>
      <c r="V87">
        <v>1926</v>
      </c>
      <c r="W87">
        <v>2021</v>
      </c>
      <c r="X87" t="s">
        <v>153</v>
      </c>
      <c r="Y87" t="s">
        <v>66</v>
      </c>
      <c r="Z87">
        <v>54.6</v>
      </c>
      <c r="AA87" t="s">
        <v>42</v>
      </c>
      <c r="AE87">
        <v>57.08</v>
      </c>
      <c r="AF87">
        <v>62.97</v>
      </c>
      <c r="AG87">
        <v>5.9</v>
      </c>
      <c r="AH87">
        <v>48.23</v>
      </c>
      <c r="AI87">
        <v>71.819999999999993</v>
      </c>
      <c r="AJ87" t="b">
        <v>0</v>
      </c>
    </row>
    <row r="88" spans="1:36" x14ac:dyDescent="0.25">
      <c r="A88" t="s">
        <v>36</v>
      </c>
      <c r="B88" t="s">
        <v>154</v>
      </c>
      <c r="D88">
        <v>59.3</v>
      </c>
      <c r="E88">
        <v>53.3</v>
      </c>
      <c r="F88">
        <v>55</v>
      </c>
      <c r="K88">
        <v>201253</v>
      </c>
      <c r="L88">
        <v>165253</v>
      </c>
      <c r="M88">
        <v>165253</v>
      </c>
      <c r="O88">
        <v>1612296</v>
      </c>
      <c r="Q88">
        <v>33008.53</v>
      </c>
      <c r="S88" t="s">
        <v>38</v>
      </c>
      <c r="T88" t="s">
        <v>39</v>
      </c>
      <c r="U88" t="s">
        <v>54</v>
      </c>
      <c r="V88">
        <v>2016</v>
      </c>
      <c r="W88">
        <v>2021</v>
      </c>
      <c r="X88" t="s">
        <v>38</v>
      </c>
      <c r="Y88" t="s">
        <v>41</v>
      </c>
      <c r="Z88">
        <v>53.3</v>
      </c>
      <c r="AA88" t="s">
        <v>42</v>
      </c>
      <c r="AE88">
        <v>54.4</v>
      </c>
      <c r="AF88">
        <v>85.35</v>
      </c>
      <c r="AG88">
        <v>30.95</v>
      </c>
      <c r="AH88">
        <v>7.97</v>
      </c>
      <c r="AI88">
        <v>131.78</v>
      </c>
      <c r="AJ88" t="b">
        <v>0</v>
      </c>
    </row>
    <row r="89" spans="1:36" x14ac:dyDescent="0.25">
      <c r="A89" t="s">
        <v>36</v>
      </c>
      <c r="B89" t="s">
        <v>155</v>
      </c>
      <c r="D89">
        <v>85.2</v>
      </c>
      <c r="E89">
        <v>109</v>
      </c>
      <c r="F89">
        <v>116.8</v>
      </c>
      <c r="K89">
        <v>88545</v>
      </c>
      <c r="L89">
        <v>75045</v>
      </c>
      <c r="M89">
        <v>75045</v>
      </c>
      <c r="O89">
        <v>802161.7</v>
      </c>
      <c r="Q89">
        <v>54446</v>
      </c>
      <c r="S89" t="s">
        <v>38</v>
      </c>
      <c r="T89" t="s">
        <v>39</v>
      </c>
      <c r="U89" t="s">
        <v>40</v>
      </c>
      <c r="V89">
        <v>1978</v>
      </c>
      <c r="W89">
        <v>2021</v>
      </c>
      <c r="X89" t="s">
        <v>38</v>
      </c>
      <c r="Y89" t="s">
        <v>41</v>
      </c>
      <c r="Z89">
        <v>109</v>
      </c>
      <c r="AA89" t="s">
        <v>42</v>
      </c>
      <c r="AE89">
        <v>54.4</v>
      </c>
      <c r="AF89">
        <v>85.35</v>
      </c>
      <c r="AG89">
        <v>30.95</v>
      </c>
      <c r="AH89">
        <v>7.97</v>
      </c>
      <c r="AI89">
        <v>131.78</v>
      </c>
      <c r="AJ89" t="b">
        <v>0</v>
      </c>
    </row>
    <row r="90" spans="1:36" x14ac:dyDescent="0.25">
      <c r="A90" t="s">
        <v>36</v>
      </c>
      <c r="B90" t="s">
        <v>156</v>
      </c>
      <c r="D90">
        <v>115</v>
      </c>
      <c r="E90">
        <v>132.80000000000001</v>
      </c>
      <c r="F90">
        <v>141</v>
      </c>
      <c r="K90">
        <v>469013</v>
      </c>
      <c r="L90">
        <v>135424</v>
      </c>
      <c r="M90">
        <v>135424</v>
      </c>
      <c r="O90">
        <v>2688687</v>
      </c>
      <c r="Q90">
        <v>88108.73</v>
      </c>
      <c r="S90" t="s">
        <v>157</v>
      </c>
      <c r="T90" t="s">
        <v>158</v>
      </c>
      <c r="U90" t="s">
        <v>54</v>
      </c>
      <c r="V90">
        <v>1993</v>
      </c>
      <c r="W90">
        <v>2021</v>
      </c>
      <c r="X90" t="s">
        <v>157</v>
      </c>
      <c r="Y90" t="s">
        <v>159</v>
      </c>
      <c r="Z90">
        <v>132.80000000000001</v>
      </c>
      <c r="AA90" t="s">
        <v>42</v>
      </c>
      <c r="AE90">
        <v>125.75</v>
      </c>
      <c r="AF90">
        <v>135.5</v>
      </c>
      <c r="AG90">
        <v>9.75</v>
      </c>
      <c r="AH90">
        <v>111.12</v>
      </c>
      <c r="AI90">
        <v>150.12</v>
      </c>
      <c r="AJ90" t="b">
        <v>0</v>
      </c>
    </row>
    <row r="91" spans="1:36" x14ac:dyDescent="0.25">
      <c r="A91" t="s">
        <v>36</v>
      </c>
      <c r="B91" t="s">
        <v>160</v>
      </c>
      <c r="D91">
        <v>70.3</v>
      </c>
      <c r="E91">
        <v>56.7</v>
      </c>
      <c r="F91">
        <v>62.6</v>
      </c>
      <c r="K91">
        <v>45800</v>
      </c>
      <c r="L91">
        <v>45000</v>
      </c>
      <c r="M91">
        <v>45000</v>
      </c>
      <c r="O91">
        <v>55960</v>
      </c>
      <c r="Q91">
        <v>23625.7</v>
      </c>
      <c r="S91" t="s">
        <v>38</v>
      </c>
      <c r="T91" t="s">
        <v>39</v>
      </c>
      <c r="U91" t="s">
        <v>52</v>
      </c>
      <c r="V91">
        <v>1920</v>
      </c>
      <c r="W91">
        <v>2021</v>
      </c>
      <c r="X91" t="s">
        <v>38</v>
      </c>
      <c r="Y91" t="s">
        <v>41</v>
      </c>
      <c r="Z91">
        <v>56.7</v>
      </c>
      <c r="AA91" t="s">
        <v>42</v>
      </c>
      <c r="AE91">
        <v>54.4</v>
      </c>
      <c r="AF91">
        <v>85.35</v>
      </c>
      <c r="AG91">
        <v>30.95</v>
      </c>
      <c r="AH91">
        <v>7.97</v>
      </c>
      <c r="AI91">
        <v>131.78</v>
      </c>
      <c r="AJ91" t="b">
        <v>0</v>
      </c>
    </row>
    <row r="92" spans="1:36" x14ac:dyDescent="0.25">
      <c r="A92" t="s">
        <v>36</v>
      </c>
      <c r="B92" t="s">
        <v>161</v>
      </c>
      <c r="D92">
        <v>76.599999999999994</v>
      </c>
      <c r="E92">
        <v>60.5</v>
      </c>
      <c r="K92">
        <v>65080</v>
      </c>
      <c r="L92">
        <v>59580</v>
      </c>
      <c r="M92">
        <v>59580</v>
      </c>
      <c r="O92">
        <v>136951.1</v>
      </c>
      <c r="Q92">
        <v>31400</v>
      </c>
      <c r="S92" t="s">
        <v>38</v>
      </c>
      <c r="T92" t="s">
        <v>39</v>
      </c>
      <c r="U92" t="s">
        <v>40</v>
      </c>
      <c r="V92">
        <v>1920</v>
      </c>
      <c r="W92">
        <v>2021</v>
      </c>
      <c r="X92" t="s">
        <v>38</v>
      </c>
      <c r="Y92" t="s">
        <v>41</v>
      </c>
      <c r="Z92">
        <v>60.5</v>
      </c>
      <c r="AA92" t="s">
        <v>42</v>
      </c>
      <c r="AE92">
        <v>54.4</v>
      </c>
      <c r="AF92">
        <v>85.35</v>
      </c>
      <c r="AG92">
        <v>30.95</v>
      </c>
      <c r="AH92">
        <v>7.97</v>
      </c>
      <c r="AI92">
        <v>131.78</v>
      </c>
      <c r="AJ92" t="b">
        <v>0</v>
      </c>
    </row>
    <row r="93" spans="1:36" x14ac:dyDescent="0.25">
      <c r="A93" t="s">
        <v>36</v>
      </c>
      <c r="B93" t="s">
        <v>162</v>
      </c>
      <c r="D93">
        <v>85.5</v>
      </c>
      <c r="E93">
        <v>93.8</v>
      </c>
      <c r="F93">
        <v>102.3</v>
      </c>
      <c r="K93">
        <v>78000</v>
      </c>
      <c r="L93">
        <v>78000</v>
      </c>
      <c r="M93">
        <v>78000</v>
      </c>
      <c r="O93">
        <v>387358.5</v>
      </c>
      <c r="Q93">
        <v>59957.39</v>
      </c>
      <c r="S93" t="s">
        <v>38</v>
      </c>
      <c r="T93" t="s">
        <v>39</v>
      </c>
      <c r="U93" t="s">
        <v>40</v>
      </c>
      <c r="V93">
        <v>1961</v>
      </c>
      <c r="W93">
        <v>2021</v>
      </c>
      <c r="X93" t="s">
        <v>38</v>
      </c>
      <c r="Y93" t="s">
        <v>41</v>
      </c>
      <c r="Z93">
        <v>93.8</v>
      </c>
      <c r="AA93" t="s">
        <v>42</v>
      </c>
      <c r="AE93">
        <v>54.4</v>
      </c>
      <c r="AF93">
        <v>85.35</v>
      </c>
      <c r="AG93">
        <v>30.95</v>
      </c>
      <c r="AH93">
        <v>7.97</v>
      </c>
      <c r="AI93">
        <v>131.78</v>
      </c>
      <c r="AJ93" t="b">
        <v>0</v>
      </c>
    </row>
    <row r="94" spans="1:36" x14ac:dyDescent="0.25">
      <c r="A94" t="s">
        <v>36</v>
      </c>
      <c r="B94" t="s">
        <v>163</v>
      </c>
      <c r="D94">
        <v>115.8</v>
      </c>
      <c r="E94">
        <v>75.099999999999994</v>
      </c>
      <c r="F94">
        <v>80.5</v>
      </c>
      <c r="K94">
        <v>414319</v>
      </c>
      <c r="L94">
        <v>132223</v>
      </c>
      <c r="M94">
        <v>132223</v>
      </c>
      <c r="O94">
        <v>1307834</v>
      </c>
      <c r="Q94">
        <v>54631</v>
      </c>
      <c r="S94" t="s">
        <v>164</v>
      </c>
      <c r="T94" t="s">
        <v>158</v>
      </c>
      <c r="U94" t="s">
        <v>54</v>
      </c>
      <c r="V94">
        <v>1994</v>
      </c>
      <c r="W94">
        <v>2021</v>
      </c>
      <c r="X94" t="s">
        <v>164</v>
      </c>
      <c r="Y94" t="s">
        <v>159</v>
      </c>
      <c r="Z94">
        <v>75.099999999999994</v>
      </c>
      <c r="AA94" t="s">
        <v>42</v>
      </c>
      <c r="AE94">
        <v>71.8</v>
      </c>
      <c r="AF94">
        <v>88.9</v>
      </c>
      <c r="AG94">
        <v>17.100000000000001</v>
      </c>
      <c r="AH94">
        <v>46.15</v>
      </c>
      <c r="AI94">
        <v>114.55</v>
      </c>
      <c r="AJ94" t="b">
        <v>0</v>
      </c>
    </row>
    <row r="95" spans="1:36" x14ac:dyDescent="0.25">
      <c r="A95" t="s">
        <v>36</v>
      </c>
      <c r="B95" t="s">
        <v>165</v>
      </c>
      <c r="D95">
        <v>105.7</v>
      </c>
      <c r="E95">
        <v>109.2</v>
      </c>
      <c r="K95">
        <v>24626</v>
      </c>
      <c r="L95">
        <v>23826</v>
      </c>
      <c r="M95">
        <v>23826</v>
      </c>
      <c r="O95">
        <v>45316</v>
      </c>
      <c r="Q95">
        <v>24469.599999999999</v>
      </c>
      <c r="S95" t="s">
        <v>38</v>
      </c>
      <c r="T95" t="s">
        <v>39</v>
      </c>
      <c r="U95" t="s">
        <v>52</v>
      </c>
      <c r="V95">
        <v>1920</v>
      </c>
      <c r="W95">
        <v>2021</v>
      </c>
      <c r="X95" t="s">
        <v>38</v>
      </c>
      <c r="Y95" t="s">
        <v>41</v>
      </c>
      <c r="Z95">
        <v>109.2</v>
      </c>
      <c r="AA95" t="s">
        <v>42</v>
      </c>
      <c r="AE95">
        <v>54.4</v>
      </c>
      <c r="AF95">
        <v>85.35</v>
      </c>
      <c r="AG95">
        <v>30.95</v>
      </c>
      <c r="AH95">
        <v>7.97</v>
      </c>
      <c r="AI95">
        <v>131.78</v>
      </c>
      <c r="AJ95" t="b">
        <v>0</v>
      </c>
    </row>
    <row r="96" spans="1:36" x14ac:dyDescent="0.25">
      <c r="A96" t="s">
        <v>36</v>
      </c>
      <c r="B96" t="s">
        <v>166</v>
      </c>
      <c r="D96">
        <v>75.400000000000006</v>
      </c>
      <c r="E96">
        <v>61.5</v>
      </c>
      <c r="K96">
        <v>61300</v>
      </c>
      <c r="L96">
        <v>61300</v>
      </c>
      <c r="M96">
        <v>61300</v>
      </c>
      <c r="O96">
        <v>109543.5</v>
      </c>
      <c r="Q96">
        <v>33959.53</v>
      </c>
      <c r="S96" t="s">
        <v>38</v>
      </c>
      <c r="T96" t="s">
        <v>39</v>
      </c>
      <c r="U96" t="s">
        <v>40</v>
      </c>
      <c r="V96">
        <v>1920</v>
      </c>
      <c r="W96">
        <v>2021</v>
      </c>
      <c r="X96" t="s">
        <v>38</v>
      </c>
      <c r="Y96" t="s">
        <v>41</v>
      </c>
      <c r="Z96">
        <v>61.5</v>
      </c>
      <c r="AA96" t="s">
        <v>42</v>
      </c>
      <c r="AE96">
        <v>54.4</v>
      </c>
      <c r="AF96">
        <v>85.35</v>
      </c>
      <c r="AG96">
        <v>30.95</v>
      </c>
      <c r="AH96">
        <v>7.97</v>
      </c>
      <c r="AI96">
        <v>131.78</v>
      </c>
      <c r="AJ96" t="b">
        <v>0</v>
      </c>
    </row>
    <row r="97" spans="1:36" x14ac:dyDescent="0.25">
      <c r="A97" t="s">
        <v>36</v>
      </c>
      <c r="B97" t="s">
        <v>167</v>
      </c>
      <c r="D97">
        <v>102.2</v>
      </c>
      <c r="E97">
        <v>89.5</v>
      </c>
      <c r="F97">
        <v>96.9</v>
      </c>
      <c r="K97">
        <v>70000</v>
      </c>
      <c r="L97">
        <v>70000</v>
      </c>
      <c r="M97">
        <v>70000</v>
      </c>
      <c r="O97">
        <v>353442.1</v>
      </c>
      <c r="Q97">
        <v>50585.91</v>
      </c>
      <c r="S97" t="s">
        <v>38</v>
      </c>
      <c r="T97" t="s">
        <v>39</v>
      </c>
      <c r="U97" t="s">
        <v>40</v>
      </c>
      <c r="V97">
        <v>1952</v>
      </c>
      <c r="W97">
        <v>2021</v>
      </c>
      <c r="X97" t="s">
        <v>38</v>
      </c>
      <c r="Y97" t="s">
        <v>41</v>
      </c>
      <c r="Z97">
        <v>89.5</v>
      </c>
      <c r="AA97" t="s">
        <v>42</v>
      </c>
      <c r="AE97">
        <v>54.4</v>
      </c>
      <c r="AF97">
        <v>85.35</v>
      </c>
      <c r="AG97">
        <v>30.95</v>
      </c>
      <c r="AH97">
        <v>7.97</v>
      </c>
      <c r="AI97">
        <v>131.78</v>
      </c>
      <c r="AJ97" t="b">
        <v>0</v>
      </c>
    </row>
    <row r="98" spans="1:36" x14ac:dyDescent="0.25">
      <c r="A98" t="s">
        <v>36</v>
      </c>
      <c r="B98" t="s">
        <v>168</v>
      </c>
      <c r="D98">
        <v>51.5</v>
      </c>
      <c r="E98">
        <v>79.400000000000006</v>
      </c>
      <c r="F98">
        <v>86.5</v>
      </c>
      <c r="K98">
        <v>360000</v>
      </c>
      <c r="L98">
        <v>210000</v>
      </c>
      <c r="M98">
        <v>210000</v>
      </c>
      <c r="O98">
        <v>1911602</v>
      </c>
      <c r="Q98">
        <v>101447.21</v>
      </c>
      <c r="S98" t="s">
        <v>169</v>
      </c>
      <c r="T98" t="s">
        <v>79</v>
      </c>
      <c r="U98" t="s">
        <v>54</v>
      </c>
      <c r="V98">
        <v>1948</v>
      </c>
      <c r="W98">
        <v>2021</v>
      </c>
      <c r="X98" t="s">
        <v>170</v>
      </c>
      <c r="Y98" t="s">
        <v>169</v>
      </c>
      <c r="Z98">
        <v>79.400000000000006</v>
      </c>
      <c r="AA98" t="s">
        <v>42</v>
      </c>
      <c r="AE98">
        <v>78.75</v>
      </c>
      <c r="AF98">
        <v>108.4</v>
      </c>
      <c r="AG98">
        <v>29.65</v>
      </c>
      <c r="AH98">
        <v>34.270000000000003</v>
      </c>
      <c r="AI98">
        <v>152.88</v>
      </c>
      <c r="AJ98" t="b">
        <v>0</v>
      </c>
    </row>
    <row r="99" spans="1:36" x14ac:dyDescent="0.25">
      <c r="A99" t="s">
        <v>36</v>
      </c>
      <c r="B99" t="s">
        <v>171</v>
      </c>
      <c r="D99">
        <v>92.7</v>
      </c>
      <c r="E99">
        <v>74.7</v>
      </c>
      <c r="K99">
        <v>43600</v>
      </c>
      <c r="L99">
        <v>43600</v>
      </c>
      <c r="M99">
        <v>43600</v>
      </c>
      <c r="O99">
        <v>121785</v>
      </c>
      <c r="Q99">
        <v>28398</v>
      </c>
      <c r="S99" t="s">
        <v>38</v>
      </c>
      <c r="T99" t="s">
        <v>39</v>
      </c>
      <c r="U99" t="s">
        <v>52</v>
      </c>
      <c r="V99">
        <v>1909</v>
      </c>
      <c r="W99">
        <v>2021</v>
      </c>
      <c r="X99" t="s">
        <v>38</v>
      </c>
      <c r="Y99" t="s">
        <v>41</v>
      </c>
      <c r="Z99">
        <v>74.7</v>
      </c>
      <c r="AA99" t="s">
        <v>42</v>
      </c>
      <c r="AE99">
        <v>54.4</v>
      </c>
      <c r="AF99">
        <v>85.35</v>
      </c>
      <c r="AG99">
        <v>30.95</v>
      </c>
      <c r="AH99">
        <v>7.97</v>
      </c>
      <c r="AI99">
        <v>131.78</v>
      </c>
      <c r="AJ99" t="b">
        <v>0</v>
      </c>
    </row>
    <row r="100" spans="1:36" x14ac:dyDescent="0.25">
      <c r="A100" t="s">
        <v>36</v>
      </c>
      <c r="B100" t="s">
        <v>172</v>
      </c>
      <c r="D100">
        <v>74.2</v>
      </c>
      <c r="E100">
        <v>50.4</v>
      </c>
      <c r="K100">
        <v>60000</v>
      </c>
      <c r="L100">
        <v>60000</v>
      </c>
      <c r="M100">
        <v>60000</v>
      </c>
      <c r="O100">
        <v>123183.3</v>
      </c>
      <c r="Q100">
        <v>26009.73</v>
      </c>
      <c r="S100" t="s">
        <v>38</v>
      </c>
      <c r="T100" t="s">
        <v>39</v>
      </c>
      <c r="U100" t="s">
        <v>40</v>
      </c>
      <c r="V100">
        <v>1925</v>
      </c>
      <c r="W100">
        <v>2021</v>
      </c>
      <c r="X100" t="s">
        <v>38</v>
      </c>
      <c r="Y100" t="s">
        <v>41</v>
      </c>
      <c r="Z100">
        <v>50.4</v>
      </c>
      <c r="AA100" t="s">
        <v>42</v>
      </c>
      <c r="AE100">
        <v>54.4</v>
      </c>
      <c r="AF100">
        <v>85.35</v>
      </c>
      <c r="AG100">
        <v>30.95</v>
      </c>
      <c r="AH100">
        <v>7.97</v>
      </c>
      <c r="AI100">
        <v>131.78</v>
      </c>
      <c r="AJ100" t="b">
        <v>0</v>
      </c>
    </row>
    <row r="101" spans="1:36" x14ac:dyDescent="0.25">
      <c r="A101" t="s">
        <v>36</v>
      </c>
      <c r="B101" t="s">
        <v>173</v>
      </c>
      <c r="D101">
        <v>56.3</v>
      </c>
      <c r="E101">
        <v>120.3</v>
      </c>
      <c r="F101">
        <v>125.7</v>
      </c>
      <c r="K101">
        <v>122983</v>
      </c>
      <c r="L101">
        <v>122983</v>
      </c>
      <c r="M101">
        <v>122983</v>
      </c>
      <c r="O101">
        <v>1329709</v>
      </c>
      <c r="Q101">
        <v>102583.5</v>
      </c>
      <c r="S101" t="s">
        <v>66</v>
      </c>
      <c r="T101" t="s">
        <v>79</v>
      </c>
      <c r="U101" t="s">
        <v>54</v>
      </c>
      <c r="V101">
        <v>1926</v>
      </c>
      <c r="W101">
        <v>2021</v>
      </c>
      <c r="X101" t="s">
        <v>66</v>
      </c>
      <c r="Y101" t="s">
        <v>66</v>
      </c>
      <c r="Z101">
        <v>120.3</v>
      </c>
      <c r="AA101" t="s">
        <v>42</v>
      </c>
      <c r="AE101">
        <v>58.88</v>
      </c>
      <c r="AF101">
        <v>118.35</v>
      </c>
      <c r="AG101">
        <v>59.47</v>
      </c>
      <c r="AH101">
        <v>-30.34</v>
      </c>
      <c r="AI101">
        <v>207.56</v>
      </c>
      <c r="AJ101" t="b">
        <v>0</v>
      </c>
    </row>
    <row r="102" spans="1:36" x14ac:dyDescent="0.25">
      <c r="A102" t="s">
        <v>36</v>
      </c>
      <c r="B102" t="s">
        <v>174</v>
      </c>
      <c r="D102">
        <v>63.4</v>
      </c>
      <c r="E102">
        <v>57.7</v>
      </c>
      <c r="K102">
        <v>30000</v>
      </c>
      <c r="L102">
        <v>26000</v>
      </c>
      <c r="M102">
        <v>26000</v>
      </c>
      <c r="O102">
        <v>197319.7</v>
      </c>
      <c r="Q102">
        <v>8270</v>
      </c>
      <c r="S102" t="s">
        <v>66</v>
      </c>
      <c r="T102" t="s">
        <v>67</v>
      </c>
      <c r="U102" t="s">
        <v>52</v>
      </c>
      <c r="V102">
        <v>1947</v>
      </c>
      <c r="W102">
        <v>2021</v>
      </c>
      <c r="X102" t="s">
        <v>66</v>
      </c>
      <c r="Y102" t="s">
        <v>66</v>
      </c>
      <c r="Z102">
        <v>57.7</v>
      </c>
      <c r="AA102" t="s">
        <v>42</v>
      </c>
      <c r="AE102">
        <v>58.88</v>
      </c>
      <c r="AF102">
        <v>118.35</v>
      </c>
      <c r="AG102">
        <v>59.47</v>
      </c>
      <c r="AH102">
        <v>-30.34</v>
      </c>
      <c r="AI102">
        <v>207.56</v>
      </c>
      <c r="AJ102" t="b">
        <v>0</v>
      </c>
    </row>
    <row r="103" spans="1:36" x14ac:dyDescent="0.25">
      <c r="A103" t="s">
        <v>36</v>
      </c>
      <c r="B103" t="s">
        <v>175</v>
      </c>
      <c r="D103">
        <v>105.9</v>
      </c>
      <c r="E103">
        <v>75.7</v>
      </c>
      <c r="K103">
        <v>77800</v>
      </c>
      <c r="L103">
        <v>77800</v>
      </c>
      <c r="M103">
        <v>77800</v>
      </c>
      <c r="O103">
        <v>197081.3</v>
      </c>
      <c r="Q103">
        <v>52191.96</v>
      </c>
      <c r="S103" t="s">
        <v>38</v>
      </c>
      <c r="T103" t="s">
        <v>39</v>
      </c>
      <c r="U103" t="s">
        <v>40</v>
      </c>
      <c r="V103">
        <v>1920</v>
      </c>
      <c r="W103">
        <v>2021</v>
      </c>
      <c r="X103" t="s">
        <v>38</v>
      </c>
      <c r="Y103" t="s">
        <v>41</v>
      </c>
      <c r="Z103">
        <v>75.7</v>
      </c>
      <c r="AA103" t="s">
        <v>42</v>
      </c>
      <c r="AE103">
        <v>54.4</v>
      </c>
      <c r="AF103">
        <v>85.35</v>
      </c>
      <c r="AG103">
        <v>30.95</v>
      </c>
      <c r="AH103">
        <v>7.97</v>
      </c>
      <c r="AI103">
        <v>131.78</v>
      </c>
      <c r="AJ103" t="b">
        <v>0</v>
      </c>
    </row>
    <row r="104" spans="1:36" x14ac:dyDescent="0.25">
      <c r="A104" t="s">
        <v>87</v>
      </c>
      <c r="B104" t="s">
        <v>176</v>
      </c>
      <c r="D104">
        <v>46.9</v>
      </c>
      <c r="E104">
        <v>28.8</v>
      </c>
      <c r="F104">
        <v>31.1</v>
      </c>
      <c r="K104">
        <v>116728</v>
      </c>
      <c r="L104">
        <v>95400</v>
      </c>
      <c r="M104">
        <v>95400</v>
      </c>
      <c r="O104">
        <v>804120.8</v>
      </c>
      <c r="S104" t="s">
        <v>38</v>
      </c>
      <c r="T104" t="s">
        <v>39</v>
      </c>
      <c r="U104" t="s">
        <v>40</v>
      </c>
      <c r="V104">
        <v>1980</v>
      </c>
      <c r="W104">
        <v>2021</v>
      </c>
      <c r="X104" t="s">
        <v>38</v>
      </c>
      <c r="Y104" t="s">
        <v>41</v>
      </c>
      <c r="Z104">
        <v>28.8</v>
      </c>
      <c r="AA104" t="s">
        <v>42</v>
      </c>
      <c r="AE104">
        <v>54.4</v>
      </c>
      <c r="AF104">
        <v>85.35</v>
      </c>
      <c r="AG104">
        <v>30.95</v>
      </c>
      <c r="AH104">
        <v>7.97</v>
      </c>
      <c r="AI104">
        <v>131.78</v>
      </c>
      <c r="AJ104" t="b">
        <v>0</v>
      </c>
    </row>
    <row r="105" spans="1:36" x14ac:dyDescent="0.25">
      <c r="A105" t="s">
        <v>36</v>
      </c>
      <c r="B105" t="s">
        <v>177</v>
      </c>
      <c r="D105">
        <v>114.5</v>
      </c>
      <c r="E105">
        <v>77.7</v>
      </c>
      <c r="K105">
        <v>56286</v>
      </c>
      <c r="L105">
        <v>56286</v>
      </c>
      <c r="M105">
        <v>56286</v>
      </c>
      <c r="O105">
        <v>146613.20000000001</v>
      </c>
      <c r="Q105">
        <v>38757.01</v>
      </c>
      <c r="S105" t="s">
        <v>38</v>
      </c>
      <c r="T105" t="s">
        <v>39</v>
      </c>
      <c r="U105" t="s">
        <v>40</v>
      </c>
      <c r="V105">
        <v>1900</v>
      </c>
      <c r="W105">
        <v>2021</v>
      </c>
      <c r="X105" t="s">
        <v>38</v>
      </c>
      <c r="Y105" t="s">
        <v>41</v>
      </c>
      <c r="Z105">
        <v>77.7</v>
      </c>
      <c r="AA105" t="s">
        <v>42</v>
      </c>
      <c r="AE105">
        <v>54.4</v>
      </c>
      <c r="AF105">
        <v>85.35</v>
      </c>
      <c r="AG105">
        <v>30.95</v>
      </c>
      <c r="AH105">
        <v>7.97</v>
      </c>
      <c r="AI105">
        <v>131.78</v>
      </c>
      <c r="AJ105" t="b">
        <v>0</v>
      </c>
    </row>
    <row r="106" spans="1:36" x14ac:dyDescent="0.25">
      <c r="A106" t="s">
        <v>36</v>
      </c>
      <c r="B106" t="s">
        <v>178</v>
      </c>
      <c r="D106">
        <v>61.2</v>
      </c>
      <c r="E106">
        <v>72</v>
      </c>
      <c r="F106">
        <v>75.5</v>
      </c>
      <c r="K106">
        <v>30987</v>
      </c>
      <c r="L106">
        <v>30987</v>
      </c>
      <c r="M106">
        <v>30987</v>
      </c>
      <c r="O106">
        <v>328608</v>
      </c>
      <c r="Q106">
        <v>11086.96</v>
      </c>
      <c r="S106" t="s">
        <v>38</v>
      </c>
      <c r="T106" t="s">
        <v>39</v>
      </c>
      <c r="U106" t="s">
        <v>52</v>
      </c>
      <c r="V106">
        <v>1920</v>
      </c>
      <c r="W106">
        <v>2021</v>
      </c>
      <c r="X106" t="s">
        <v>38</v>
      </c>
      <c r="Y106" t="s">
        <v>41</v>
      </c>
      <c r="Z106">
        <v>72</v>
      </c>
      <c r="AA106" t="s">
        <v>42</v>
      </c>
      <c r="AE106">
        <v>54.4</v>
      </c>
      <c r="AF106">
        <v>85.35</v>
      </c>
      <c r="AG106">
        <v>30.95</v>
      </c>
      <c r="AH106">
        <v>7.97</v>
      </c>
      <c r="AI106">
        <v>131.78</v>
      </c>
      <c r="AJ106" t="b">
        <v>0</v>
      </c>
    </row>
    <row r="107" spans="1:36" x14ac:dyDescent="0.25">
      <c r="A107" t="s">
        <v>36</v>
      </c>
      <c r="B107" t="s">
        <v>179</v>
      </c>
      <c r="D107">
        <v>67</v>
      </c>
      <c r="E107">
        <v>52</v>
      </c>
      <c r="F107">
        <v>56.4</v>
      </c>
      <c r="K107">
        <v>120493</v>
      </c>
      <c r="L107">
        <v>98825</v>
      </c>
      <c r="M107">
        <v>98825</v>
      </c>
      <c r="O107">
        <v>837509.1</v>
      </c>
      <c r="Q107">
        <v>22769.91</v>
      </c>
      <c r="S107" t="s">
        <v>38</v>
      </c>
      <c r="T107" t="s">
        <v>39</v>
      </c>
      <c r="U107" t="s">
        <v>40</v>
      </c>
      <c r="V107">
        <v>1979</v>
      </c>
      <c r="W107">
        <v>2021</v>
      </c>
      <c r="X107" t="s">
        <v>38</v>
      </c>
      <c r="Y107" t="s">
        <v>41</v>
      </c>
      <c r="Z107">
        <v>52</v>
      </c>
      <c r="AA107" t="s">
        <v>42</v>
      </c>
      <c r="AE107">
        <v>54.4</v>
      </c>
      <c r="AF107">
        <v>85.35</v>
      </c>
      <c r="AG107">
        <v>30.95</v>
      </c>
      <c r="AH107">
        <v>7.97</v>
      </c>
      <c r="AI107">
        <v>131.78</v>
      </c>
      <c r="AJ107" t="b">
        <v>0</v>
      </c>
    </row>
    <row r="108" spans="1:36" x14ac:dyDescent="0.25">
      <c r="A108" t="s">
        <v>36</v>
      </c>
      <c r="B108" t="s">
        <v>180</v>
      </c>
      <c r="D108">
        <v>85.5</v>
      </c>
      <c r="E108">
        <v>81.3</v>
      </c>
      <c r="F108">
        <v>90.9</v>
      </c>
      <c r="K108">
        <v>62096</v>
      </c>
      <c r="L108">
        <v>62096</v>
      </c>
      <c r="M108">
        <v>62096</v>
      </c>
      <c r="O108">
        <v>97999.7</v>
      </c>
      <c r="Q108">
        <v>47145.2</v>
      </c>
      <c r="S108" t="s">
        <v>38</v>
      </c>
      <c r="T108" t="s">
        <v>39</v>
      </c>
      <c r="U108" t="s">
        <v>40</v>
      </c>
      <c r="V108">
        <v>1923</v>
      </c>
      <c r="W108">
        <v>2021</v>
      </c>
      <c r="X108" t="s">
        <v>38</v>
      </c>
      <c r="Y108" t="s">
        <v>41</v>
      </c>
      <c r="Z108">
        <v>81.3</v>
      </c>
      <c r="AA108" t="s">
        <v>42</v>
      </c>
      <c r="AE108">
        <v>54.4</v>
      </c>
      <c r="AF108">
        <v>85.35</v>
      </c>
      <c r="AG108">
        <v>30.95</v>
      </c>
      <c r="AH108">
        <v>7.97</v>
      </c>
      <c r="AI108">
        <v>131.78</v>
      </c>
      <c r="AJ108" t="b">
        <v>0</v>
      </c>
    </row>
    <row r="109" spans="1:36" x14ac:dyDescent="0.25">
      <c r="A109" t="s">
        <v>36</v>
      </c>
      <c r="B109" t="s">
        <v>181</v>
      </c>
      <c r="D109">
        <v>105.2</v>
      </c>
      <c r="E109">
        <v>98.8</v>
      </c>
      <c r="K109">
        <v>50813</v>
      </c>
      <c r="L109">
        <v>50813</v>
      </c>
      <c r="M109">
        <v>50813</v>
      </c>
      <c r="O109">
        <v>122415.3</v>
      </c>
      <c r="Q109">
        <v>46013</v>
      </c>
      <c r="S109" t="s">
        <v>38</v>
      </c>
      <c r="T109" t="s">
        <v>39</v>
      </c>
      <c r="U109" t="s">
        <v>40</v>
      </c>
      <c r="V109">
        <v>1920</v>
      </c>
      <c r="W109">
        <v>2021</v>
      </c>
      <c r="X109" t="s">
        <v>38</v>
      </c>
      <c r="Y109" t="s">
        <v>41</v>
      </c>
      <c r="Z109">
        <v>98.8</v>
      </c>
      <c r="AA109" t="s">
        <v>42</v>
      </c>
      <c r="AE109">
        <v>54.4</v>
      </c>
      <c r="AF109">
        <v>85.35</v>
      </c>
      <c r="AG109">
        <v>30.95</v>
      </c>
      <c r="AH109">
        <v>7.97</v>
      </c>
      <c r="AI109">
        <v>131.78</v>
      </c>
      <c r="AJ109" t="b">
        <v>0</v>
      </c>
    </row>
    <row r="110" spans="1:36" x14ac:dyDescent="0.25">
      <c r="A110" t="s">
        <v>36</v>
      </c>
      <c r="B110" t="s">
        <v>182</v>
      </c>
      <c r="D110">
        <v>95.9</v>
      </c>
      <c r="E110">
        <v>74.3</v>
      </c>
      <c r="K110">
        <v>48925</v>
      </c>
      <c r="L110">
        <v>41800</v>
      </c>
      <c r="M110">
        <v>41800</v>
      </c>
      <c r="O110">
        <v>125461</v>
      </c>
      <c r="Q110">
        <v>26786</v>
      </c>
      <c r="S110" t="s">
        <v>38</v>
      </c>
      <c r="T110" t="s">
        <v>39</v>
      </c>
      <c r="U110" t="s">
        <v>52</v>
      </c>
      <c r="V110">
        <v>1942</v>
      </c>
      <c r="W110">
        <v>2021</v>
      </c>
      <c r="X110" t="s">
        <v>38</v>
      </c>
      <c r="Y110" t="s">
        <v>41</v>
      </c>
      <c r="Z110">
        <v>74.3</v>
      </c>
      <c r="AA110" t="s">
        <v>42</v>
      </c>
      <c r="AE110">
        <v>54.4</v>
      </c>
      <c r="AF110">
        <v>85.35</v>
      </c>
      <c r="AG110">
        <v>30.95</v>
      </c>
      <c r="AH110">
        <v>7.97</v>
      </c>
      <c r="AI110">
        <v>131.78</v>
      </c>
      <c r="AJ110" t="b">
        <v>0</v>
      </c>
    </row>
    <row r="111" spans="1:36" x14ac:dyDescent="0.25">
      <c r="A111" t="s">
        <v>36</v>
      </c>
      <c r="B111" t="s">
        <v>183</v>
      </c>
      <c r="D111">
        <v>99.6</v>
      </c>
      <c r="E111">
        <v>90.9</v>
      </c>
      <c r="F111">
        <v>102.7</v>
      </c>
      <c r="K111">
        <v>24750</v>
      </c>
      <c r="L111">
        <v>24750</v>
      </c>
      <c r="M111">
        <v>24750</v>
      </c>
      <c r="O111">
        <v>56547</v>
      </c>
      <c r="Q111">
        <v>20575.66</v>
      </c>
      <c r="S111" t="s">
        <v>38</v>
      </c>
      <c r="T111" t="s">
        <v>39</v>
      </c>
      <c r="U111" t="s">
        <v>52</v>
      </c>
      <c r="V111">
        <v>1926</v>
      </c>
      <c r="W111">
        <v>2021</v>
      </c>
      <c r="X111" t="s">
        <v>38</v>
      </c>
      <c r="Y111" t="s">
        <v>41</v>
      </c>
      <c r="Z111">
        <v>90.9</v>
      </c>
      <c r="AA111" t="s">
        <v>42</v>
      </c>
      <c r="AE111">
        <v>54.4</v>
      </c>
      <c r="AF111">
        <v>85.35</v>
      </c>
      <c r="AG111">
        <v>30.95</v>
      </c>
      <c r="AH111">
        <v>7.97</v>
      </c>
      <c r="AI111">
        <v>131.78</v>
      </c>
      <c r="AJ111" t="b">
        <v>0</v>
      </c>
    </row>
    <row r="112" spans="1:36" x14ac:dyDescent="0.25">
      <c r="A112" t="s">
        <v>36</v>
      </c>
      <c r="B112" t="s">
        <v>184</v>
      </c>
      <c r="D112">
        <v>82.2</v>
      </c>
      <c r="E112">
        <v>85.4</v>
      </c>
      <c r="F112">
        <v>95.2</v>
      </c>
      <c r="K112">
        <v>56572</v>
      </c>
      <c r="L112">
        <v>56572</v>
      </c>
      <c r="M112">
        <v>56572</v>
      </c>
      <c r="O112">
        <v>144133.20000000001</v>
      </c>
      <c r="Q112">
        <v>43374.6</v>
      </c>
      <c r="S112" t="s">
        <v>38</v>
      </c>
      <c r="T112" t="s">
        <v>39</v>
      </c>
      <c r="U112" t="s">
        <v>40</v>
      </c>
      <c r="V112">
        <v>1931</v>
      </c>
      <c r="W112">
        <v>2021</v>
      </c>
      <c r="X112" t="s">
        <v>38</v>
      </c>
      <c r="Y112" t="s">
        <v>41</v>
      </c>
      <c r="Z112">
        <v>85.4</v>
      </c>
      <c r="AA112" t="s">
        <v>42</v>
      </c>
      <c r="AE112">
        <v>54.4</v>
      </c>
      <c r="AF112">
        <v>85.35</v>
      </c>
      <c r="AG112">
        <v>30.95</v>
      </c>
      <c r="AH112">
        <v>7.97</v>
      </c>
      <c r="AI112">
        <v>131.78</v>
      </c>
      <c r="AJ112" t="b">
        <v>0</v>
      </c>
    </row>
    <row r="113" spans="1:36" x14ac:dyDescent="0.25">
      <c r="A113" t="s">
        <v>36</v>
      </c>
      <c r="B113" t="s">
        <v>185</v>
      </c>
      <c r="D113">
        <v>93.7</v>
      </c>
      <c r="E113">
        <v>69.400000000000006</v>
      </c>
      <c r="K113">
        <v>55884</v>
      </c>
      <c r="L113">
        <v>55884</v>
      </c>
      <c r="M113">
        <v>55884</v>
      </c>
      <c r="O113">
        <v>108710.3</v>
      </c>
      <c r="Q113">
        <v>35088</v>
      </c>
      <c r="S113" t="s">
        <v>38</v>
      </c>
      <c r="T113" t="s">
        <v>39</v>
      </c>
      <c r="U113" t="s">
        <v>40</v>
      </c>
      <c r="V113">
        <v>1923</v>
      </c>
      <c r="W113">
        <v>2021</v>
      </c>
      <c r="X113" t="s">
        <v>38</v>
      </c>
      <c r="Y113" t="s">
        <v>41</v>
      </c>
      <c r="Z113">
        <v>69.400000000000006</v>
      </c>
      <c r="AA113" t="s">
        <v>42</v>
      </c>
      <c r="AE113">
        <v>54.4</v>
      </c>
      <c r="AF113">
        <v>85.35</v>
      </c>
      <c r="AG113">
        <v>30.95</v>
      </c>
      <c r="AH113">
        <v>7.97</v>
      </c>
      <c r="AI113">
        <v>131.78</v>
      </c>
      <c r="AJ113" t="b">
        <v>0</v>
      </c>
    </row>
    <row r="114" spans="1:36" x14ac:dyDescent="0.25">
      <c r="A114" t="s">
        <v>36</v>
      </c>
      <c r="B114" t="s">
        <v>186</v>
      </c>
      <c r="D114">
        <v>106.6</v>
      </c>
      <c r="E114">
        <v>86.1</v>
      </c>
      <c r="F114">
        <v>98.1</v>
      </c>
      <c r="K114">
        <v>22200</v>
      </c>
      <c r="L114">
        <v>21000</v>
      </c>
      <c r="M114">
        <v>21000</v>
      </c>
      <c r="O114">
        <v>17584</v>
      </c>
      <c r="Q114">
        <v>17471.75</v>
      </c>
      <c r="S114" t="s">
        <v>38</v>
      </c>
      <c r="T114" t="s">
        <v>39</v>
      </c>
      <c r="U114" t="s">
        <v>52</v>
      </c>
      <c r="V114">
        <v>1920</v>
      </c>
      <c r="W114">
        <v>2021</v>
      </c>
      <c r="X114" t="s">
        <v>38</v>
      </c>
      <c r="Y114" t="s">
        <v>41</v>
      </c>
      <c r="Z114">
        <v>86.1</v>
      </c>
      <c r="AA114" t="s">
        <v>42</v>
      </c>
      <c r="AE114">
        <v>54.4</v>
      </c>
      <c r="AF114">
        <v>85.35</v>
      </c>
      <c r="AG114">
        <v>30.95</v>
      </c>
      <c r="AH114">
        <v>7.97</v>
      </c>
      <c r="AI114">
        <v>131.78</v>
      </c>
      <c r="AJ114" t="b">
        <v>0</v>
      </c>
    </row>
    <row r="115" spans="1:36" x14ac:dyDescent="0.25">
      <c r="A115" t="s">
        <v>36</v>
      </c>
      <c r="B115" t="s">
        <v>187</v>
      </c>
      <c r="D115">
        <v>102.3</v>
      </c>
      <c r="E115">
        <v>93.8</v>
      </c>
      <c r="F115">
        <v>104.4</v>
      </c>
      <c r="K115">
        <v>29700</v>
      </c>
      <c r="L115">
        <v>29700</v>
      </c>
      <c r="M115">
        <v>29700</v>
      </c>
      <c r="O115">
        <v>69434</v>
      </c>
      <c r="Q115">
        <v>25477.78</v>
      </c>
      <c r="S115" t="s">
        <v>38</v>
      </c>
      <c r="T115" t="s">
        <v>39</v>
      </c>
      <c r="U115" t="s">
        <v>52</v>
      </c>
      <c r="V115">
        <v>1927</v>
      </c>
      <c r="W115">
        <v>2021</v>
      </c>
      <c r="X115" t="s">
        <v>38</v>
      </c>
      <c r="Y115" t="s">
        <v>41</v>
      </c>
      <c r="Z115">
        <v>93.8</v>
      </c>
      <c r="AA115" t="s">
        <v>42</v>
      </c>
      <c r="AE115">
        <v>54.4</v>
      </c>
      <c r="AF115">
        <v>85.35</v>
      </c>
      <c r="AG115">
        <v>30.95</v>
      </c>
      <c r="AH115">
        <v>7.97</v>
      </c>
      <c r="AI115">
        <v>131.78</v>
      </c>
      <c r="AJ115" t="b">
        <v>0</v>
      </c>
    </row>
    <row r="116" spans="1:36" x14ac:dyDescent="0.25">
      <c r="A116" t="s">
        <v>36</v>
      </c>
      <c r="B116" t="s">
        <v>188</v>
      </c>
      <c r="D116">
        <v>88.6</v>
      </c>
      <c r="E116">
        <v>95.9</v>
      </c>
      <c r="F116">
        <v>108.1</v>
      </c>
      <c r="K116">
        <v>49520</v>
      </c>
      <c r="L116">
        <v>49520</v>
      </c>
      <c r="M116">
        <v>49520</v>
      </c>
      <c r="O116">
        <v>127989.5</v>
      </c>
      <c r="Q116">
        <v>43126.27</v>
      </c>
      <c r="S116" t="s">
        <v>38</v>
      </c>
      <c r="T116" t="s">
        <v>39</v>
      </c>
      <c r="U116" t="s">
        <v>52</v>
      </c>
      <c r="V116">
        <v>1931</v>
      </c>
      <c r="W116">
        <v>2021</v>
      </c>
      <c r="X116" t="s">
        <v>38</v>
      </c>
      <c r="Y116" t="s">
        <v>41</v>
      </c>
      <c r="Z116">
        <v>95.9</v>
      </c>
      <c r="AA116" t="s">
        <v>42</v>
      </c>
      <c r="AE116">
        <v>54.4</v>
      </c>
      <c r="AF116">
        <v>85.35</v>
      </c>
      <c r="AG116">
        <v>30.95</v>
      </c>
      <c r="AH116">
        <v>7.97</v>
      </c>
      <c r="AI116">
        <v>131.78</v>
      </c>
      <c r="AJ116" t="b">
        <v>0</v>
      </c>
    </row>
    <row r="117" spans="1:36" x14ac:dyDescent="0.25">
      <c r="A117" t="s">
        <v>36</v>
      </c>
      <c r="B117" t="s">
        <v>189</v>
      </c>
      <c r="D117">
        <v>88.6</v>
      </c>
      <c r="E117">
        <v>74.5</v>
      </c>
      <c r="K117">
        <v>74800</v>
      </c>
      <c r="L117">
        <v>74800</v>
      </c>
      <c r="M117">
        <v>74800</v>
      </c>
      <c r="O117">
        <v>179703.9</v>
      </c>
      <c r="Q117">
        <v>49612.99</v>
      </c>
      <c r="S117" t="s">
        <v>38</v>
      </c>
      <c r="T117" t="s">
        <v>39</v>
      </c>
      <c r="U117" t="s">
        <v>40</v>
      </c>
      <c r="V117">
        <v>1928</v>
      </c>
      <c r="W117">
        <v>2021</v>
      </c>
      <c r="X117" t="s">
        <v>38</v>
      </c>
      <c r="Y117" t="s">
        <v>41</v>
      </c>
      <c r="Z117">
        <v>74.5</v>
      </c>
      <c r="AA117" t="s">
        <v>42</v>
      </c>
      <c r="AE117">
        <v>54.4</v>
      </c>
      <c r="AF117">
        <v>85.35</v>
      </c>
      <c r="AG117">
        <v>30.95</v>
      </c>
      <c r="AH117">
        <v>7.97</v>
      </c>
      <c r="AI117">
        <v>131.78</v>
      </c>
      <c r="AJ117" t="b">
        <v>0</v>
      </c>
    </row>
    <row r="118" spans="1:36" x14ac:dyDescent="0.25">
      <c r="A118" t="s">
        <v>36</v>
      </c>
      <c r="B118" t="s">
        <v>190</v>
      </c>
      <c r="D118">
        <v>83.6</v>
      </c>
      <c r="E118">
        <v>89.6</v>
      </c>
      <c r="K118">
        <v>32196</v>
      </c>
      <c r="L118">
        <v>32196</v>
      </c>
      <c r="M118">
        <v>32196</v>
      </c>
      <c r="O118">
        <v>337322</v>
      </c>
      <c r="Q118">
        <v>17333</v>
      </c>
      <c r="S118" t="s">
        <v>164</v>
      </c>
      <c r="T118" t="s">
        <v>158</v>
      </c>
      <c r="U118" t="s">
        <v>52</v>
      </c>
      <c r="V118">
        <v>1900</v>
      </c>
      <c r="W118">
        <v>2021</v>
      </c>
      <c r="X118" t="s">
        <v>164</v>
      </c>
      <c r="Y118" t="s">
        <v>159</v>
      </c>
      <c r="Z118">
        <v>89.6</v>
      </c>
      <c r="AA118" t="s">
        <v>42</v>
      </c>
      <c r="AE118">
        <v>71.8</v>
      </c>
      <c r="AF118">
        <v>88.9</v>
      </c>
      <c r="AG118">
        <v>17.100000000000001</v>
      </c>
      <c r="AH118">
        <v>46.15</v>
      </c>
      <c r="AI118">
        <v>114.55</v>
      </c>
      <c r="AJ118" t="b">
        <v>0</v>
      </c>
    </row>
    <row r="119" spans="1:36" x14ac:dyDescent="0.25">
      <c r="A119" t="s">
        <v>36</v>
      </c>
      <c r="B119" t="s">
        <v>191</v>
      </c>
      <c r="D119">
        <v>85</v>
      </c>
      <c r="E119">
        <v>80.7</v>
      </c>
      <c r="F119">
        <v>87.5</v>
      </c>
      <c r="K119">
        <v>36217</v>
      </c>
      <c r="L119">
        <v>36217</v>
      </c>
      <c r="M119">
        <v>36217</v>
      </c>
      <c r="O119">
        <v>94175</v>
      </c>
      <c r="Q119">
        <v>26030.57</v>
      </c>
      <c r="S119" t="s">
        <v>38</v>
      </c>
      <c r="T119" t="s">
        <v>39</v>
      </c>
      <c r="U119" t="s">
        <v>52</v>
      </c>
      <c r="V119">
        <v>1959</v>
      </c>
      <c r="W119">
        <v>2021</v>
      </c>
      <c r="X119" t="s">
        <v>38</v>
      </c>
      <c r="Y119" t="s">
        <v>41</v>
      </c>
      <c r="Z119">
        <v>80.7</v>
      </c>
      <c r="AA119" t="s">
        <v>42</v>
      </c>
      <c r="AE119">
        <v>54.4</v>
      </c>
      <c r="AF119">
        <v>85.35</v>
      </c>
      <c r="AG119">
        <v>30.95</v>
      </c>
      <c r="AH119">
        <v>7.97</v>
      </c>
      <c r="AI119">
        <v>131.78</v>
      </c>
      <c r="AJ119" t="b">
        <v>0</v>
      </c>
    </row>
    <row r="120" spans="1:36" x14ac:dyDescent="0.25">
      <c r="A120" t="s">
        <v>36</v>
      </c>
      <c r="B120" t="s">
        <v>192</v>
      </c>
      <c r="D120">
        <v>85.9</v>
      </c>
      <c r="E120">
        <v>83.9</v>
      </c>
      <c r="F120">
        <v>93.8</v>
      </c>
      <c r="K120">
        <v>43896</v>
      </c>
      <c r="L120">
        <v>43896</v>
      </c>
      <c r="M120">
        <v>43896</v>
      </c>
      <c r="O120">
        <v>102258.3</v>
      </c>
      <c r="Q120">
        <v>33359.980000000003</v>
      </c>
      <c r="S120" t="s">
        <v>38</v>
      </c>
      <c r="T120" t="s">
        <v>39</v>
      </c>
      <c r="U120" t="s">
        <v>52</v>
      </c>
      <c r="V120">
        <v>1931</v>
      </c>
      <c r="W120">
        <v>2021</v>
      </c>
      <c r="X120" t="s">
        <v>38</v>
      </c>
      <c r="Y120" t="s">
        <v>41</v>
      </c>
      <c r="Z120">
        <v>83.9</v>
      </c>
      <c r="AA120" t="s">
        <v>42</v>
      </c>
      <c r="AE120">
        <v>54.4</v>
      </c>
      <c r="AF120">
        <v>85.35</v>
      </c>
      <c r="AG120">
        <v>30.95</v>
      </c>
      <c r="AH120">
        <v>7.97</v>
      </c>
      <c r="AI120">
        <v>131.78</v>
      </c>
      <c r="AJ120" t="b">
        <v>0</v>
      </c>
    </row>
    <row r="121" spans="1:36" x14ac:dyDescent="0.25">
      <c r="A121" t="s">
        <v>36</v>
      </c>
      <c r="B121" t="s">
        <v>193</v>
      </c>
      <c r="D121">
        <v>98.3</v>
      </c>
      <c r="E121">
        <v>59.5</v>
      </c>
      <c r="K121">
        <v>91677</v>
      </c>
      <c r="L121">
        <v>69274</v>
      </c>
      <c r="M121">
        <v>69274</v>
      </c>
      <c r="O121">
        <v>211125.2</v>
      </c>
      <c r="Q121">
        <v>34000</v>
      </c>
      <c r="S121" t="s">
        <v>38</v>
      </c>
      <c r="T121" t="s">
        <v>39</v>
      </c>
      <c r="U121" t="s">
        <v>40</v>
      </c>
      <c r="V121">
        <v>1953</v>
      </c>
      <c r="W121">
        <v>2021</v>
      </c>
      <c r="X121" t="s">
        <v>38</v>
      </c>
      <c r="Y121" t="s">
        <v>41</v>
      </c>
      <c r="Z121">
        <v>59.5</v>
      </c>
      <c r="AA121" t="s">
        <v>42</v>
      </c>
      <c r="AE121">
        <v>54.4</v>
      </c>
      <c r="AF121">
        <v>85.35</v>
      </c>
      <c r="AG121">
        <v>30.95</v>
      </c>
      <c r="AH121">
        <v>7.97</v>
      </c>
      <c r="AI121">
        <v>131.78</v>
      </c>
      <c r="AJ121" t="b">
        <v>0</v>
      </c>
    </row>
    <row r="122" spans="1:36" x14ac:dyDescent="0.25">
      <c r="A122" t="s">
        <v>36</v>
      </c>
      <c r="B122" t="s">
        <v>194</v>
      </c>
      <c r="D122">
        <v>42.3</v>
      </c>
      <c r="E122">
        <v>39.1</v>
      </c>
      <c r="F122">
        <v>44.6</v>
      </c>
      <c r="K122">
        <v>29000</v>
      </c>
      <c r="L122">
        <v>23000</v>
      </c>
      <c r="M122">
        <v>23000</v>
      </c>
      <c r="O122">
        <v>30259.4</v>
      </c>
      <c r="Q122">
        <v>7955.69</v>
      </c>
      <c r="S122" t="s">
        <v>195</v>
      </c>
      <c r="T122" t="s">
        <v>196</v>
      </c>
      <c r="U122" t="s">
        <v>52</v>
      </c>
      <c r="V122">
        <v>1952</v>
      </c>
      <c r="W122">
        <v>2021</v>
      </c>
      <c r="X122" t="s">
        <v>195</v>
      </c>
      <c r="Y122" t="s">
        <v>151</v>
      </c>
      <c r="Z122">
        <v>39.1</v>
      </c>
      <c r="AA122" t="s">
        <v>42</v>
      </c>
      <c r="AE122">
        <v>38.4</v>
      </c>
      <c r="AF122">
        <v>39.6</v>
      </c>
      <c r="AG122">
        <v>1.2</v>
      </c>
      <c r="AH122">
        <v>36.6</v>
      </c>
      <c r="AI122">
        <v>41.4</v>
      </c>
      <c r="AJ122" t="b">
        <v>0</v>
      </c>
    </row>
    <row r="123" spans="1:36" x14ac:dyDescent="0.25">
      <c r="A123" t="s">
        <v>36</v>
      </c>
      <c r="B123" t="s">
        <v>197</v>
      </c>
      <c r="D123">
        <v>102.9</v>
      </c>
      <c r="E123">
        <v>66.5</v>
      </c>
      <c r="F123">
        <v>73.8</v>
      </c>
      <c r="K123">
        <v>32650</v>
      </c>
      <c r="L123">
        <v>32650</v>
      </c>
      <c r="M123">
        <v>32650</v>
      </c>
      <c r="O123">
        <v>97768.5</v>
      </c>
      <c r="Q123">
        <v>18360.349999999999</v>
      </c>
      <c r="S123" t="s">
        <v>38</v>
      </c>
      <c r="T123" t="s">
        <v>39</v>
      </c>
      <c r="U123" t="s">
        <v>52</v>
      </c>
      <c r="V123">
        <v>1931</v>
      </c>
      <c r="W123">
        <v>2021</v>
      </c>
      <c r="X123" t="s">
        <v>38</v>
      </c>
      <c r="Y123" t="s">
        <v>41</v>
      </c>
      <c r="Z123">
        <v>66.5</v>
      </c>
      <c r="AA123" t="s">
        <v>42</v>
      </c>
      <c r="AE123">
        <v>54.4</v>
      </c>
      <c r="AF123">
        <v>85.35</v>
      </c>
      <c r="AG123">
        <v>30.95</v>
      </c>
      <c r="AH123">
        <v>7.97</v>
      </c>
      <c r="AI123">
        <v>131.78</v>
      </c>
      <c r="AJ123" t="b">
        <v>0</v>
      </c>
    </row>
    <row r="124" spans="1:36" x14ac:dyDescent="0.25">
      <c r="A124" t="s">
        <v>36</v>
      </c>
      <c r="B124" t="s">
        <v>198</v>
      </c>
      <c r="D124">
        <v>98.2</v>
      </c>
      <c r="E124">
        <v>115.3</v>
      </c>
      <c r="F124">
        <v>129.19999999999999</v>
      </c>
      <c r="K124">
        <v>28374</v>
      </c>
      <c r="L124">
        <v>28374</v>
      </c>
      <c r="M124">
        <v>28374</v>
      </c>
      <c r="O124">
        <v>83465</v>
      </c>
      <c r="Q124">
        <v>29871.99</v>
      </c>
      <c r="S124" t="s">
        <v>38</v>
      </c>
      <c r="T124" t="s">
        <v>39</v>
      </c>
      <c r="U124" t="s">
        <v>52</v>
      </c>
      <c r="V124">
        <v>1931</v>
      </c>
      <c r="W124">
        <v>2021</v>
      </c>
      <c r="X124" t="s">
        <v>38</v>
      </c>
      <c r="Y124" t="s">
        <v>41</v>
      </c>
      <c r="Z124">
        <v>115.3</v>
      </c>
      <c r="AA124" t="s">
        <v>42</v>
      </c>
      <c r="AE124">
        <v>54.4</v>
      </c>
      <c r="AF124">
        <v>85.35</v>
      </c>
      <c r="AG124">
        <v>30.95</v>
      </c>
      <c r="AH124">
        <v>7.97</v>
      </c>
      <c r="AI124">
        <v>131.78</v>
      </c>
      <c r="AJ124" t="b">
        <v>0</v>
      </c>
    </row>
    <row r="125" spans="1:36" x14ac:dyDescent="0.25">
      <c r="A125" t="s">
        <v>36</v>
      </c>
      <c r="B125" t="s">
        <v>199</v>
      </c>
      <c r="D125">
        <v>101</v>
      </c>
      <c r="E125">
        <v>76.3</v>
      </c>
      <c r="K125">
        <v>65248</v>
      </c>
      <c r="L125">
        <v>58209</v>
      </c>
      <c r="M125">
        <v>58209</v>
      </c>
      <c r="O125">
        <v>158865.20000000001</v>
      </c>
      <c r="Q125">
        <v>38999.99</v>
      </c>
      <c r="S125" t="s">
        <v>38</v>
      </c>
      <c r="T125" t="s">
        <v>39</v>
      </c>
      <c r="U125" t="s">
        <v>40</v>
      </c>
      <c r="V125">
        <v>1920</v>
      </c>
      <c r="W125">
        <v>2021</v>
      </c>
      <c r="X125" t="s">
        <v>38</v>
      </c>
      <c r="Y125" t="s">
        <v>41</v>
      </c>
      <c r="Z125">
        <v>76.3</v>
      </c>
      <c r="AA125" t="s">
        <v>42</v>
      </c>
      <c r="AE125">
        <v>54.4</v>
      </c>
      <c r="AF125">
        <v>85.35</v>
      </c>
      <c r="AG125">
        <v>30.95</v>
      </c>
      <c r="AH125">
        <v>7.97</v>
      </c>
      <c r="AI125">
        <v>131.78</v>
      </c>
      <c r="AJ125" t="b">
        <v>0</v>
      </c>
    </row>
    <row r="126" spans="1:36" x14ac:dyDescent="0.25">
      <c r="A126" t="s">
        <v>36</v>
      </c>
      <c r="B126" t="s">
        <v>200</v>
      </c>
      <c r="D126">
        <v>212.7</v>
      </c>
      <c r="E126">
        <v>193</v>
      </c>
      <c r="F126">
        <v>198</v>
      </c>
      <c r="K126">
        <v>763851</v>
      </c>
      <c r="L126">
        <v>763851</v>
      </c>
      <c r="M126">
        <v>763851</v>
      </c>
      <c r="O126">
        <v>16495350</v>
      </c>
      <c r="Q126">
        <v>911773.07</v>
      </c>
      <c r="S126" t="s">
        <v>201</v>
      </c>
      <c r="T126" t="s">
        <v>202</v>
      </c>
      <c r="U126" t="s">
        <v>54</v>
      </c>
      <c r="V126">
        <v>1920</v>
      </c>
      <c r="W126">
        <v>2021</v>
      </c>
      <c r="X126" t="s">
        <v>201</v>
      </c>
      <c r="Y126" t="s">
        <v>62</v>
      </c>
      <c r="Z126">
        <v>193</v>
      </c>
      <c r="AA126" t="s">
        <v>42</v>
      </c>
      <c r="AE126">
        <v>193.95</v>
      </c>
      <c r="AF126">
        <v>253.1</v>
      </c>
      <c r="AG126">
        <v>59.15</v>
      </c>
      <c r="AH126">
        <v>105.22</v>
      </c>
      <c r="AI126">
        <v>341.82</v>
      </c>
      <c r="AJ126" t="b">
        <v>0</v>
      </c>
    </row>
    <row r="127" spans="1:36" x14ac:dyDescent="0.25">
      <c r="A127" t="s">
        <v>36</v>
      </c>
      <c r="B127" t="s">
        <v>203</v>
      </c>
      <c r="D127">
        <v>70.599999999999994</v>
      </c>
      <c r="E127">
        <v>44.6</v>
      </c>
      <c r="F127">
        <v>44.6</v>
      </c>
      <c r="K127">
        <v>34308</v>
      </c>
      <c r="L127">
        <v>34308</v>
      </c>
      <c r="M127">
        <v>34308</v>
      </c>
      <c r="O127">
        <v>162817.9</v>
      </c>
      <c r="Q127">
        <v>9744</v>
      </c>
      <c r="S127" t="s">
        <v>38</v>
      </c>
      <c r="T127" t="s">
        <v>39</v>
      </c>
      <c r="U127" t="s">
        <v>52</v>
      </c>
      <c r="V127">
        <v>1928</v>
      </c>
      <c r="W127">
        <v>2021</v>
      </c>
      <c r="X127" t="s">
        <v>38</v>
      </c>
      <c r="Y127" t="s">
        <v>41</v>
      </c>
      <c r="Z127">
        <v>44.6</v>
      </c>
      <c r="AA127" t="s">
        <v>42</v>
      </c>
      <c r="AE127">
        <v>54.4</v>
      </c>
      <c r="AF127">
        <v>85.35</v>
      </c>
      <c r="AG127">
        <v>30.95</v>
      </c>
      <c r="AH127">
        <v>7.97</v>
      </c>
      <c r="AI127">
        <v>131.78</v>
      </c>
      <c r="AJ127" t="b">
        <v>0</v>
      </c>
    </row>
    <row r="128" spans="1:36" x14ac:dyDescent="0.25">
      <c r="A128" t="s">
        <v>36</v>
      </c>
      <c r="B128" t="s">
        <v>204</v>
      </c>
      <c r="D128">
        <v>84.9</v>
      </c>
      <c r="E128">
        <v>69.7</v>
      </c>
      <c r="F128">
        <v>76.5</v>
      </c>
      <c r="K128">
        <v>56300</v>
      </c>
      <c r="L128">
        <v>52300</v>
      </c>
      <c r="M128">
        <v>52300</v>
      </c>
      <c r="O128">
        <v>175088.8</v>
      </c>
      <c r="Q128">
        <v>30500</v>
      </c>
      <c r="S128" t="s">
        <v>38</v>
      </c>
      <c r="T128" t="s">
        <v>39</v>
      </c>
      <c r="U128" t="s">
        <v>40</v>
      </c>
      <c r="V128">
        <v>1940</v>
      </c>
      <c r="W128">
        <v>2021</v>
      </c>
      <c r="X128" t="s">
        <v>38</v>
      </c>
      <c r="Y128" t="s">
        <v>41</v>
      </c>
      <c r="Z128">
        <v>69.7</v>
      </c>
      <c r="AA128" t="s">
        <v>42</v>
      </c>
      <c r="AE128">
        <v>54.4</v>
      </c>
      <c r="AF128">
        <v>85.35</v>
      </c>
      <c r="AG128">
        <v>30.95</v>
      </c>
      <c r="AH128">
        <v>7.97</v>
      </c>
      <c r="AI128">
        <v>131.78</v>
      </c>
      <c r="AJ128" t="b">
        <v>0</v>
      </c>
    </row>
    <row r="129" spans="1:36" x14ac:dyDescent="0.25">
      <c r="A129" t="s">
        <v>36</v>
      </c>
      <c r="B129" t="s">
        <v>205</v>
      </c>
      <c r="D129">
        <v>94.1</v>
      </c>
      <c r="E129">
        <v>57.8</v>
      </c>
      <c r="K129">
        <v>49576</v>
      </c>
      <c r="L129">
        <v>49576</v>
      </c>
      <c r="M129">
        <v>49576</v>
      </c>
      <c r="O129">
        <v>121288.3</v>
      </c>
      <c r="Q129">
        <v>24500</v>
      </c>
      <c r="S129" t="s">
        <v>38</v>
      </c>
      <c r="T129" t="s">
        <v>39</v>
      </c>
      <c r="U129" t="s">
        <v>52</v>
      </c>
      <c r="V129">
        <v>1920</v>
      </c>
      <c r="W129">
        <v>2021</v>
      </c>
      <c r="X129" t="s">
        <v>38</v>
      </c>
      <c r="Y129" t="s">
        <v>41</v>
      </c>
      <c r="Z129">
        <v>57.8</v>
      </c>
      <c r="AA129" t="s">
        <v>42</v>
      </c>
      <c r="AE129">
        <v>54.4</v>
      </c>
      <c r="AF129">
        <v>85.35</v>
      </c>
      <c r="AG129">
        <v>30.95</v>
      </c>
      <c r="AH129">
        <v>7.97</v>
      </c>
      <c r="AI129">
        <v>131.78</v>
      </c>
      <c r="AJ129" t="b">
        <v>0</v>
      </c>
    </row>
    <row r="130" spans="1:36" x14ac:dyDescent="0.25">
      <c r="A130" t="s">
        <v>36</v>
      </c>
      <c r="B130" t="s">
        <v>206</v>
      </c>
      <c r="D130">
        <v>76.5</v>
      </c>
      <c r="E130">
        <v>78.099999999999994</v>
      </c>
      <c r="F130">
        <v>78.2</v>
      </c>
      <c r="K130">
        <v>23320</v>
      </c>
      <c r="L130">
        <v>23320</v>
      </c>
      <c r="M130">
        <v>23320</v>
      </c>
      <c r="O130">
        <v>120193</v>
      </c>
      <c r="Q130">
        <v>14122</v>
      </c>
      <c r="S130" t="s">
        <v>38</v>
      </c>
      <c r="T130" t="s">
        <v>39</v>
      </c>
      <c r="U130" t="s">
        <v>52</v>
      </c>
      <c r="V130">
        <v>1925</v>
      </c>
      <c r="W130">
        <v>2021</v>
      </c>
      <c r="X130" t="s">
        <v>38</v>
      </c>
      <c r="Y130" t="s">
        <v>41</v>
      </c>
      <c r="Z130">
        <v>78.099999999999994</v>
      </c>
      <c r="AA130" t="s">
        <v>42</v>
      </c>
      <c r="AE130">
        <v>54.4</v>
      </c>
      <c r="AF130">
        <v>85.35</v>
      </c>
      <c r="AG130">
        <v>30.95</v>
      </c>
      <c r="AH130">
        <v>7.97</v>
      </c>
      <c r="AI130">
        <v>131.78</v>
      </c>
      <c r="AJ130" t="b">
        <v>0</v>
      </c>
    </row>
    <row r="131" spans="1:36" x14ac:dyDescent="0.25">
      <c r="A131" t="s">
        <v>36</v>
      </c>
      <c r="B131" t="s">
        <v>207</v>
      </c>
      <c r="D131">
        <v>64.5</v>
      </c>
      <c r="E131">
        <v>36.299999999999997</v>
      </c>
      <c r="F131">
        <v>38.299999999999997</v>
      </c>
      <c r="K131">
        <v>60595</v>
      </c>
      <c r="L131">
        <v>53645</v>
      </c>
      <c r="M131">
        <v>53645</v>
      </c>
      <c r="O131">
        <v>319246.8</v>
      </c>
      <c r="Q131">
        <v>8574.52</v>
      </c>
      <c r="S131" t="s">
        <v>38</v>
      </c>
      <c r="T131" t="s">
        <v>39</v>
      </c>
      <c r="U131" t="s">
        <v>40</v>
      </c>
      <c r="V131">
        <v>1962</v>
      </c>
      <c r="W131">
        <v>2021</v>
      </c>
      <c r="X131" t="s">
        <v>38</v>
      </c>
      <c r="Y131" t="s">
        <v>41</v>
      </c>
      <c r="Z131">
        <v>36.299999999999997</v>
      </c>
      <c r="AA131" t="s">
        <v>42</v>
      </c>
      <c r="AE131">
        <v>54.4</v>
      </c>
      <c r="AF131">
        <v>85.35</v>
      </c>
      <c r="AG131">
        <v>30.95</v>
      </c>
      <c r="AH131">
        <v>7.97</v>
      </c>
      <c r="AI131">
        <v>131.78</v>
      </c>
      <c r="AJ131" t="b">
        <v>0</v>
      </c>
    </row>
    <row r="132" spans="1:36" x14ac:dyDescent="0.25">
      <c r="A132" t="s">
        <v>36</v>
      </c>
      <c r="B132" t="s">
        <v>208</v>
      </c>
      <c r="D132">
        <v>49</v>
      </c>
      <c r="E132">
        <v>31.5</v>
      </c>
      <c r="F132">
        <v>33.799999999999997</v>
      </c>
      <c r="K132">
        <v>121700</v>
      </c>
      <c r="L132">
        <v>121700</v>
      </c>
      <c r="M132">
        <v>121700</v>
      </c>
      <c r="O132">
        <v>730433.1</v>
      </c>
      <c r="Q132">
        <v>13382.29</v>
      </c>
      <c r="S132" t="s">
        <v>38</v>
      </c>
      <c r="T132" t="s">
        <v>39</v>
      </c>
      <c r="U132" t="s">
        <v>54</v>
      </c>
      <c r="V132">
        <v>1976</v>
      </c>
      <c r="W132">
        <v>2021</v>
      </c>
      <c r="X132" t="s">
        <v>38</v>
      </c>
      <c r="Y132" t="s">
        <v>41</v>
      </c>
      <c r="Z132">
        <v>31.5</v>
      </c>
      <c r="AA132" t="s">
        <v>42</v>
      </c>
      <c r="AE132">
        <v>54.4</v>
      </c>
      <c r="AF132">
        <v>85.35</v>
      </c>
      <c r="AG132">
        <v>30.95</v>
      </c>
      <c r="AH132">
        <v>7.97</v>
      </c>
      <c r="AI132">
        <v>131.78</v>
      </c>
      <c r="AJ132" t="b">
        <v>0</v>
      </c>
    </row>
    <row r="133" spans="1:36" x14ac:dyDescent="0.25">
      <c r="A133" t="s">
        <v>36</v>
      </c>
      <c r="B133" t="s">
        <v>209</v>
      </c>
      <c r="D133">
        <v>92.8</v>
      </c>
      <c r="E133">
        <v>73.099999999999994</v>
      </c>
      <c r="F133">
        <v>82.7</v>
      </c>
      <c r="K133">
        <v>52000</v>
      </c>
      <c r="L133">
        <v>52000</v>
      </c>
      <c r="M133">
        <v>52000</v>
      </c>
      <c r="O133">
        <v>32411.3</v>
      </c>
      <c r="Q133">
        <v>36894</v>
      </c>
      <c r="S133" t="s">
        <v>38</v>
      </c>
      <c r="T133" t="s">
        <v>39</v>
      </c>
      <c r="U133" t="s">
        <v>40</v>
      </c>
      <c r="V133">
        <v>1923</v>
      </c>
      <c r="W133">
        <v>2021</v>
      </c>
      <c r="X133" t="s">
        <v>38</v>
      </c>
      <c r="Y133" t="s">
        <v>41</v>
      </c>
      <c r="Z133">
        <v>73.099999999999994</v>
      </c>
      <c r="AA133" t="s">
        <v>42</v>
      </c>
      <c r="AE133">
        <v>54.4</v>
      </c>
      <c r="AF133">
        <v>85.35</v>
      </c>
      <c r="AG133">
        <v>30.95</v>
      </c>
      <c r="AH133">
        <v>7.97</v>
      </c>
      <c r="AI133">
        <v>131.78</v>
      </c>
      <c r="AJ133" t="b">
        <v>0</v>
      </c>
    </row>
    <row r="134" spans="1:36" x14ac:dyDescent="0.25">
      <c r="A134" t="s">
        <v>36</v>
      </c>
      <c r="B134" t="s">
        <v>210</v>
      </c>
      <c r="D134">
        <v>64.3</v>
      </c>
      <c r="E134">
        <v>40.9</v>
      </c>
      <c r="F134">
        <v>43.5</v>
      </c>
      <c r="K134">
        <v>56520</v>
      </c>
      <c r="L134">
        <v>46230</v>
      </c>
      <c r="M134">
        <v>46230</v>
      </c>
      <c r="O134">
        <v>376719.2</v>
      </c>
      <c r="Q134">
        <v>6040.66</v>
      </c>
      <c r="S134" t="s">
        <v>38</v>
      </c>
      <c r="T134" t="s">
        <v>39</v>
      </c>
      <c r="U134" t="s">
        <v>52</v>
      </c>
      <c r="V134">
        <v>1978</v>
      </c>
      <c r="W134">
        <v>2021</v>
      </c>
      <c r="X134" t="s">
        <v>38</v>
      </c>
      <c r="Y134" t="s">
        <v>41</v>
      </c>
      <c r="Z134">
        <v>40.9</v>
      </c>
      <c r="AA134" t="s">
        <v>42</v>
      </c>
      <c r="AE134">
        <v>54.4</v>
      </c>
      <c r="AF134">
        <v>85.35</v>
      </c>
      <c r="AG134">
        <v>30.95</v>
      </c>
      <c r="AH134">
        <v>7.97</v>
      </c>
      <c r="AI134">
        <v>131.78</v>
      </c>
      <c r="AJ134" t="b">
        <v>0</v>
      </c>
    </row>
    <row r="135" spans="1:36" x14ac:dyDescent="0.25">
      <c r="A135" t="s">
        <v>36</v>
      </c>
      <c r="B135" t="s">
        <v>211</v>
      </c>
      <c r="D135">
        <v>52.2</v>
      </c>
      <c r="E135">
        <v>25.6</v>
      </c>
      <c r="F135">
        <v>27.4</v>
      </c>
      <c r="K135">
        <v>99557</v>
      </c>
      <c r="L135">
        <v>80000</v>
      </c>
      <c r="M135">
        <v>80000</v>
      </c>
      <c r="O135">
        <v>567737.59999999998</v>
      </c>
      <c r="Q135">
        <v>1130.55</v>
      </c>
      <c r="S135" t="s">
        <v>38</v>
      </c>
      <c r="T135" t="s">
        <v>39</v>
      </c>
      <c r="U135" t="s">
        <v>40</v>
      </c>
      <c r="V135">
        <v>1969</v>
      </c>
      <c r="W135">
        <v>2021</v>
      </c>
      <c r="X135" t="s">
        <v>38</v>
      </c>
      <c r="Y135" t="s">
        <v>41</v>
      </c>
      <c r="Z135">
        <v>25.6</v>
      </c>
      <c r="AA135" t="s">
        <v>42</v>
      </c>
      <c r="AE135">
        <v>54.4</v>
      </c>
      <c r="AF135">
        <v>85.35</v>
      </c>
      <c r="AG135">
        <v>30.95</v>
      </c>
      <c r="AH135">
        <v>7.97</v>
      </c>
      <c r="AI135">
        <v>131.78</v>
      </c>
      <c r="AJ135" t="b">
        <v>0</v>
      </c>
    </row>
    <row r="136" spans="1:36" x14ac:dyDescent="0.25">
      <c r="A136" t="s">
        <v>87</v>
      </c>
      <c r="B136" t="s">
        <v>212</v>
      </c>
      <c r="D136">
        <v>48.7</v>
      </c>
      <c r="E136">
        <v>31.9</v>
      </c>
      <c r="F136">
        <v>34</v>
      </c>
      <c r="K136">
        <v>84341</v>
      </c>
      <c r="L136">
        <v>72503</v>
      </c>
      <c r="M136">
        <v>72503</v>
      </c>
      <c r="O136">
        <v>677876.3</v>
      </c>
      <c r="S136" t="s">
        <v>38</v>
      </c>
      <c r="T136" t="s">
        <v>39</v>
      </c>
      <c r="U136" t="s">
        <v>40</v>
      </c>
      <c r="V136">
        <v>1966</v>
      </c>
      <c r="W136">
        <v>2021</v>
      </c>
      <c r="X136" t="s">
        <v>38</v>
      </c>
      <c r="Y136" t="s">
        <v>41</v>
      </c>
      <c r="Z136">
        <v>31.9</v>
      </c>
      <c r="AA136" t="s">
        <v>42</v>
      </c>
      <c r="AE136">
        <v>54.4</v>
      </c>
      <c r="AF136">
        <v>85.35</v>
      </c>
      <c r="AG136">
        <v>30.95</v>
      </c>
      <c r="AH136">
        <v>7.97</v>
      </c>
      <c r="AI136">
        <v>131.78</v>
      </c>
      <c r="AJ136" t="b">
        <v>0</v>
      </c>
    </row>
    <row r="137" spans="1:36" x14ac:dyDescent="0.25">
      <c r="A137" t="s">
        <v>36</v>
      </c>
      <c r="B137" t="s">
        <v>213</v>
      </c>
      <c r="D137">
        <v>63.3</v>
      </c>
      <c r="E137">
        <v>46.2</v>
      </c>
      <c r="F137">
        <v>49.1</v>
      </c>
      <c r="K137">
        <v>46700</v>
      </c>
      <c r="L137">
        <v>36410</v>
      </c>
      <c r="M137">
        <v>36410</v>
      </c>
      <c r="O137">
        <v>382864.6</v>
      </c>
      <c r="Q137">
        <v>3762.33</v>
      </c>
      <c r="S137" t="s">
        <v>38</v>
      </c>
      <c r="T137" t="s">
        <v>39</v>
      </c>
      <c r="U137" t="s">
        <v>52</v>
      </c>
      <c r="V137">
        <v>1978</v>
      </c>
      <c r="W137">
        <v>2021</v>
      </c>
      <c r="X137" t="s">
        <v>38</v>
      </c>
      <c r="Y137" t="s">
        <v>41</v>
      </c>
      <c r="Z137">
        <v>46.2</v>
      </c>
      <c r="AA137" t="s">
        <v>42</v>
      </c>
      <c r="AE137">
        <v>54.4</v>
      </c>
      <c r="AF137">
        <v>85.35</v>
      </c>
      <c r="AG137">
        <v>30.95</v>
      </c>
      <c r="AH137">
        <v>7.97</v>
      </c>
      <c r="AI137">
        <v>131.78</v>
      </c>
      <c r="AJ137" t="b">
        <v>0</v>
      </c>
    </row>
    <row r="138" spans="1:36" x14ac:dyDescent="0.25">
      <c r="A138" t="s">
        <v>36</v>
      </c>
      <c r="B138" t="s">
        <v>214</v>
      </c>
      <c r="D138">
        <v>86.7</v>
      </c>
      <c r="E138">
        <v>65.3</v>
      </c>
      <c r="F138">
        <v>71.599999999999994</v>
      </c>
      <c r="K138">
        <v>104000</v>
      </c>
      <c r="L138">
        <v>104000</v>
      </c>
      <c r="M138">
        <v>104000</v>
      </c>
      <c r="O138">
        <v>245686</v>
      </c>
      <c r="Q138">
        <v>59485</v>
      </c>
      <c r="S138" t="s">
        <v>38</v>
      </c>
      <c r="T138" t="s">
        <v>39</v>
      </c>
      <c r="U138" t="s">
        <v>54</v>
      </c>
      <c r="V138">
        <v>1923</v>
      </c>
      <c r="W138">
        <v>2021</v>
      </c>
      <c r="X138" t="s">
        <v>38</v>
      </c>
      <c r="Y138" t="s">
        <v>41</v>
      </c>
      <c r="Z138">
        <v>65.3</v>
      </c>
      <c r="AA138" t="s">
        <v>42</v>
      </c>
      <c r="AE138">
        <v>54.4</v>
      </c>
      <c r="AF138">
        <v>85.35</v>
      </c>
      <c r="AG138">
        <v>30.95</v>
      </c>
      <c r="AH138">
        <v>7.97</v>
      </c>
      <c r="AI138">
        <v>131.78</v>
      </c>
      <c r="AJ138" t="b">
        <v>0</v>
      </c>
    </row>
    <row r="139" spans="1:36" x14ac:dyDescent="0.25">
      <c r="A139" t="s">
        <v>36</v>
      </c>
      <c r="B139" t="s">
        <v>215</v>
      </c>
      <c r="D139">
        <v>79.599999999999994</v>
      </c>
      <c r="E139">
        <v>56.2</v>
      </c>
      <c r="K139">
        <v>33228</v>
      </c>
      <c r="L139">
        <v>33228</v>
      </c>
      <c r="M139">
        <v>33228</v>
      </c>
      <c r="O139">
        <v>76367.8</v>
      </c>
      <c r="Q139">
        <v>16059.96</v>
      </c>
      <c r="S139" t="s">
        <v>38</v>
      </c>
      <c r="T139" t="s">
        <v>39</v>
      </c>
      <c r="U139" t="s">
        <v>52</v>
      </c>
      <c r="V139">
        <v>1958</v>
      </c>
      <c r="W139">
        <v>2021</v>
      </c>
      <c r="X139" t="s">
        <v>38</v>
      </c>
      <c r="Y139" t="s">
        <v>41</v>
      </c>
      <c r="Z139">
        <v>56.2</v>
      </c>
      <c r="AA139" t="s">
        <v>42</v>
      </c>
      <c r="AE139">
        <v>54.4</v>
      </c>
      <c r="AF139">
        <v>85.35</v>
      </c>
      <c r="AG139">
        <v>30.95</v>
      </c>
      <c r="AH139">
        <v>7.97</v>
      </c>
      <c r="AI139">
        <v>131.78</v>
      </c>
      <c r="AJ139" t="b">
        <v>0</v>
      </c>
    </row>
    <row r="140" spans="1:36" x14ac:dyDescent="0.25">
      <c r="A140" t="s">
        <v>36</v>
      </c>
      <c r="B140">
        <v>102930</v>
      </c>
      <c r="D140">
        <v>74.2</v>
      </c>
      <c r="E140">
        <v>189.5</v>
      </c>
      <c r="F140">
        <v>189.5</v>
      </c>
      <c r="K140">
        <v>214542</v>
      </c>
      <c r="L140">
        <v>214542</v>
      </c>
      <c r="M140">
        <v>214542</v>
      </c>
      <c r="O140">
        <v>3135210</v>
      </c>
      <c r="Q140">
        <v>299607.95</v>
      </c>
      <c r="S140" t="s">
        <v>216</v>
      </c>
      <c r="T140" t="s">
        <v>217</v>
      </c>
      <c r="U140" t="s">
        <v>54</v>
      </c>
      <c r="V140">
        <v>1987</v>
      </c>
      <c r="W140">
        <v>2021</v>
      </c>
      <c r="X140" t="s">
        <v>89</v>
      </c>
      <c r="Y140" t="s">
        <v>218</v>
      </c>
      <c r="Z140">
        <v>189.5</v>
      </c>
      <c r="AA140" t="s">
        <v>42</v>
      </c>
      <c r="AE140">
        <v>102.25</v>
      </c>
      <c r="AF140">
        <v>158.77000000000001</v>
      </c>
      <c r="AG140">
        <v>56.52</v>
      </c>
      <c r="AH140">
        <v>17.46</v>
      </c>
      <c r="AI140">
        <v>243.56</v>
      </c>
      <c r="AJ140" t="b">
        <v>0</v>
      </c>
    </row>
    <row r="141" spans="1:36" x14ac:dyDescent="0.25">
      <c r="A141" t="s">
        <v>36</v>
      </c>
      <c r="B141" t="s">
        <v>219</v>
      </c>
      <c r="D141">
        <v>77.5</v>
      </c>
      <c r="E141">
        <v>80.900000000000006</v>
      </c>
      <c r="F141">
        <v>89.9</v>
      </c>
      <c r="K141">
        <v>35155</v>
      </c>
      <c r="L141">
        <v>35155</v>
      </c>
      <c r="M141">
        <v>35155</v>
      </c>
      <c r="O141">
        <v>88491.6</v>
      </c>
      <c r="Q141">
        <v>25428.82</v>
      </c>
      <c r="S141" t="s">
        <v>38</v>
      </c>
      <c r="T141" t="s">
        <v>39</v>
      </c>
      <c r="U141" t="s">
        <v>52</v>
      </c>
      <c r="V141">
        <v>1925</v>
      </c>
      <c r="W141">
        <v>2021</v>
      </c>
      <c r="X141" t="s">
        <v>38</v>
      </c>
      <c r="Y141" t="s">
        <v>41</v>
      </c>
      <c r="Z141">
        <v>80.900000000000006</v>
      </c>
      <c r="AA141" t="s">
        <v>42</v>
      </c>
      <c r="AE141">
        <v>54.4</v>
      </c>
      <c r="AF141">
        <v>85.35</v>
      </c>
      <c r="AG141">
        <v>30.95</v>
      </c>
      <c r="AH141">
        <v>7.97</v>
      </c>
      <c r="AI141">
        <v>131.78</v>
      </c>
      <c r="AJ141" t="b">
        <v>0</v>
      </c>
    </row>
    <row r="142" spans="1:36" x14ac:dyDescent="0.25">
      <c r="A142" t="s">
        <v>87</v>
      </c>
      <c r="B142" t="s">
        <v>220</v>
      </c>
      <c r="D142">
        <v>42.2</v>
      </c>
      <c r="E142">
        <v>34</v>
      </c>
      <c r="F142">
        <v>35.700000000000003</v>
      </c>
      <c r="K142">
        <v>32400</v>
      </c>
      <c r="L142">
        <v>32400</v>
      </c>
      <c r="M142">
        <v>32400</v>
      </c>
      <c r="O142">
        <v>322578</v>
      </c>
      <c r="S142" t="s">
        <v>38</v>
      </c>
      <c r="T142" t="s">
        <v>39</v>
      </c>
      <c r="U142" t="s">
        <v>52</v>
      </c>
      <c r="V142">
        <v>1911</v>
      </c>
      <c r="W142">
        <v>2021</v>
      </c>
      <c r="X142" t="s">
        <v>38</v>
      </c>
      <c r="Y142" t="s">
        <v>41</v>
      </c>
      <c r="Z142">
        <v>34</v>
      </c>
      <c r="AA142" t="s">
        <v>42</v>
      </c>
      <c r="AE142">
        <v>54.4</v>
      </c>
      <c r="AF142">
        <v>85.35</v>
      </c>
      <c r="AG142">
        <v>30.95</v>
      </c>
      <c r="AH142">
        <v>7.97</v>
      </c>
      <c r="AI142">
        <v>131.78</v>
      </c>
      <c r="AJ142" t="b">
        <v>0</v>
      </c>
    </row>
    <row r="143" spans="1:36" x14ac:dyDescent="0.25">
      <c r="A143" t="s">
        <v>36</v>
      </c>
      <c r="B143" t="s">
        <v>221</v>
      </c>
      <c r="D143">
        <v>110.2</v>
      </c>
      <c r="E143">
        <v>76.7</v>
      </c>
      <c r="K143">
        <v>40097</v>
      </c>
      <c r="L143">
        <v>32753</v>
      </c>
      <c r="M143">
        <v>32753</v>
      </c>
      <c r="O143">
        <v>178953.7</v>
      </c>
      <c r="Q143">
        <v>19009.22</v>
      </c>
      <c r="S143" t="s">
        <v>38</v>
      </c>
      <c r="T143" t="s">
        <v>39</v>
      </c>
      <c r="U143" t="s">
        <v>52</v>
      </c>
      <c r="V143">
        <v>1925</v>
      </c>
      <c r="W143">
        <v>2021</v>
      </c>
      <c r="X143" t="s">
        <v>38</v>
      </c>
      <c r="Y143" t="s">
        <v>41</v>
      </c>
      <c r="Z143">
        <v>76.7</v>
      </c>
      <c r="AA143" t="s">
        <v>42</v>
      </c>
      <c r="AE143">
        <v>54.4</v>
      </c>
      <c r="AF143">
        <v>85.35</v>
      </c>
      <c r="AG143">
        <v>30.95</v>
      </c>
      <c r="AH143">
        <v>7.97</v>
      </c>
      <c r="AI143">
        <v>131.78</v>
      </c>
      <c r="AJ143" t="b">
        <v>0</v>
      </c>
    </row>
    <row r="144" spans="1:36" x14ac:dyDescent="0.25">
      <c r="A144" t="s">
        <v>36</v>
      </c>
      <c r="B144" t="s">
        <v>222</v>
      </c>
      <c r="D144">
        <v>82.1</v>
      </c>
      <c r="E144">
        <v>210</v>
      </c>
      <c r="F144">
        <v>202.4</v>
      </c>
      <c r="K144">
        <v>44261</v>
      </c>
      <c r="L144">
        <v>44261</v>
      </c>
      <c r="M144">
        <v>44261</v>
      </c>
      <c r="O144">
        <v>488613.6</v>
      </c>
      <c r="Q144">
        <v>76281.78</v>
      </c>
      <c r="S144" t="s">
        <v>223</v>
      </c>
      <c r="T144" t="s">
        <v>224</v>
      </c>
      <c r="U144" t="s">
        <v>52</v>
      </c>
      <c r="V144">
        <v>1975</v>
      </c>
      <c r="W144">
        <v>2021</v>
      </c>
      <c r="X144" t="s">
        <v>223</v>
      </c>
      <c r="Y144" t="s">
        <v>218</v>
      </c>
      <c r="Z144">
        <v>210</v>
      </c>
      <c r="AA144" t="s">
        <v>42</v>
      </c>
      <c r="AE144">
        <v>198.35</v>
      </c>
      <c r="AF144">
        <v>296.77</v>
      </c>
      <c r="AG144">
        <v>98.42</v>
      </c>
      <c r="AH144">
        <v>50.71</v>
      </c>
      <c r="AI144">
        <v>444.41</v>
      </c>
      <c r="AJ144" t="b">
        <v>0</v>
      </c>
    </row>
    <row r="145" spans="1:36" x14ac:dyDescent="0.25">
      <c r="A145" t="s">
        <v>36</v>
      </c>
      <c r="B145" t="s">
        <v>225</v>
      </c>
      <c r="D145">
        <v>91.5</v>
      </c>
      <c r="E145">
        <v>70.900000000000006</v>
      </c>
      <c r="F145">
        <v>76.400000000000006</v>
      </c>
      <c r="K145">
        <v>32136</v>
      </c>
      <c r="L145">
        <v>32136</v>
      </c>
      <c r="M145">
        <v>32136</v>
      </c>
      <c r="O145">
        <v>96865</v>
      </c>
      <c r="Q145">
        <v>19486.77</v>
      </c>
      <c r="S145" t="s">
        <v>38</v>
      </c>
      <c r="T145" t="s">
        <v>39</v>
      </c>
      <c r="U145" t="s">
        <v>52</v>
      </c>
      <c r="V145">
        <v>1928</v>
      </c>
      <c r="W145">
        <v>2021</v>
      </c>
      <c r="X145" t="s">
        <v>38</v>
      </c>
      <c r="Y145" t="s">
        <v>41</v>
      </c>
      <c r="Z145">
        <v>70.900000000000006</v>
      </c>
      <c r="AA145" t="s">
        <v>42</v>
      </c>
      <c r="AE145">
        <v>54.4</v>
      </c>
      <c r="AF145">
        <v>85.35</v>
      </c>
      <c r="AG145">
        <v>30.95</v>
      </c>
      <c r="AH145">
        <v>7.97</v>
      </c>
      <c r="AI145">
        <v>131.78</v>
      </c>
      <c r="AJ145" t="b">
        <v>0</v>
      </c>
    </row>
    <row r="146" spans="1:36" x14ac:dyDescent="0.25">
      <c r="A146" t="s">
        <v>36</v>
      </c>
      <c r="B146" t="s">
        <v>226</v>
      </c>
      <c r="D146">
        <v>92.9</v>
      </c>
      <c r="E146">
        <v>113.5</v>
      </c>
      <c r="F146">
        <v>123.3</v>
      </c>
      <c r="K146">
        <v>36000</v>
      </c>
      <c r="L146">
        <v>32400</v>
      </c>
      <c r="M146">
        <v>32400</v>
      </c>
      <c r="O146">
        <v>135948</v>
      </c>
      <c r="Q146">
        <v>32132</v>
      </c>
      <c r="S146" t="s">
        <v>38</v>
      </c>
      <c r="T146" t="s">
        <v>39</v>
      </c>
      <c r="U146" t="s">
        <v>52</v>
      </c>
      <c r="V146">
        <v>1960</v>
      </c>
      <c r="W146">
        <v>2021</v>
      </c>
      <c r="X146" t="s">
        <v>38</v>
      </c>
      <c r="Y146" t="s">
        <v>41</v>
      </c>
      <c r="Z146">
        <v>113.5</v>
      </c>
      <c r="AA146" t="s">
        <v>42</v>
      </c>
      <c r="AE146">
        <v>54.4</v>
      </c>
      <c r="AF146">
        <v>85.35</v>
      </c>
      <c r="AG146">
        <v>30.95</v>
      </c>
      <c r="AH146">
        <v>7.97</v>
      </c>
      <c r="AI146">
        <v>131.78</v>
      </c>
      <c r="AJ146" t="b">
        <v>0</v>
      </c>
    </row>
    <row r="147" spans="1:36" x14ac:dyDescent="0.25">
      <c r="A147" t="s">
        <v>36</v>
      </c>
      <c r="B147" t="s">
        <v>227</v>
      </c>
      <c r="D147">
        <v>57.2</v>
      </c>
      <c r="E147">
        <v>91.6</v>
      </c>
      <c r="K147">
        <v>31205</v>
      </c>
      <c r="L147">
        <v>29674</v>
      </c>
      <c r="M147">
        <v>29674</v>
      </c>
      <c r="O147">
        <v>232038.3</v>
      </c>
      <c r="Q147">
        <v>19276.740000000002</v>
      </c>
      <c r="S147" t="s">
        <v>38</v>
      </c>
      <c r="T147" t="s">
        <v>79</v>
      </c>
      <c r="U147" t="s">
        <v>52</v>
      </c>
      <c r="V147">
        <v>1906</v>
      </c>
      <c r="W147">
        <v>2021</v>
      </c>
      <c r="X147" t="s">
        <v>38</v>
      </c>
      <c r="Y147" t="s">
        <v>41</v>
      </c>
      <c r="Z147">
        <v>91.6</v>
      </c>
      <c r="AA147" t="s">
        <v>42</v>
      </c>
      <c r="AE147">
        <v>54.4</v>
      </c>
      <c r="AF147">
        <v>85.35</v>
      </c>
      <c r="AG147">
        <v>30.95</v>
      </c>
      <c r="AH147">
        <v>7.97</v>
      </c>
      <c r="AI147">
        <v>131.78</v>
      </c>
      <c r="AJ147" t="b">
        <v>0</v>
      </c>
    </row>
    <row r="148" spans="1:36" x14ac:dyDescent="0.25">
      <c r="A148" t="s">
        <v>36</v>
      </c>
      <c r="B148" t="s">
        <v>228</v>
      </c>
      <c r="D148">
        <v>121.8</v>
      </c>
      <c r="E148">
        <v>191.3</v>
      </c>
      <c r="F148">
        <v>191.3</v>
      </c>
      <c r="K148">
        <v>181121</v>
      </c>
      <c r="L148">
        <v>181121</v>
      </c>
      <c r="M148">
        <v>181121</v>
      </c>
      <c r="O148">
        <v>2513028</v>
      </c>
      <c r="Q148">
        <v>260691.07</v>
      </c>
      <c r="S148" t="s">
        <v>89</v>
      </c>
      <c r="T148" t="s">
        <v>90</v>
      </c>
      <c r="U148" t="s">
        <v>54</v>
      </c>
      <c r="V148">
        <v>1980</v>
      </c>
      <c r="W148">
        <v>2021</v>
      </c>
      <c r="X148" t="s">
        <v>89</v>
      </c>
      <c r="Y148" t="s">
        <v>46</v>
      </c>
      <c r="Z148">
        <v>191.3</v>
      </c>
      <c r="AA148" t="s">
        <v>42</v>
      </c>
      <c r="AE148">
        <v>102.25</v>
      </c>
      <c r="AF148">
        <v>158.77000000000001</v>
      </c>
      <c r="AG148">
        <v>56.52</v>
      </c>
      <c r="AH148">
        <v>17.46</v>
      </c>
      <c r="AI148">
        <v>243.56</v>
      </c>
      <c r="AJ148" t="b">
        <v>0</v>
      </c>
    </row>
    <row r="149" spans="1:36" x14ac:dyDescent="0.25">
      <c r="A149" t="s">
        <v>87</v>
      </c>
      <c r="B149" t="s">
        <v>229</v>
      </c>
      <c r="D149">
        <v>65.8</v>
      </c>
      <c r="E149">
        <v>36.4</v>
      </c>
      <c r="F149">
        <v>37</v>
      </c>
      <c r="K149">
        <v>242343</v>
      </c>
      <c r="L149">
        <v>215400</v>
      </c>
      <c r="M149">
        <v>215400</v>
      </c>
      <c r="O149">
        <v>2299425</v>
      </c>
      <c r="S149" t="s">
        <v>66</v>
      </c>
      <c r="T149" t="s">
        <v>67</v>
      </c>
      <c r="U149" t="s">
        <v>54</v>
      </c>
      <c r="V149">
        <v>2000</v>
      </c>
      <c r="W149">
        <v>2021</v>
      </c>
      <c r="X149" t="s">
        <v>66</v>
      </c>
      <c r="Y149" t="s">
        <v>66</v>
      </c>
      <c r="Z149">
        <v>36.4</v>
      </c>
      <c r="AA149" t="s">
        <v>42</v>
      </c>
      <c r="AE149">
        <v>58.88</v>
      </c>
      <c r="AF149">
        <v>118.35</v>
      </c>
      <c r="AG149">
        <v>59.47</v>
      </c>
      <c r="AH149">
        <v>-30.34</v>
      </c>
      <c r="AI149">
        <v>207.56</v>
      </c>
      <c r="AJ149" t="b">
        <v>0</v>
      </c>
    </row>
    <row r="150" spans="1:36" x14ac:dyDescent="0.25">
      <c r="A150" t="s">
        <v>36</v>
      </c>
      <c r="B150" t="s">
        <v>230</v>
      </c>
      <c r="D150">
        <v>117.2</v>
      </c>
      <c r="E150">
        <v>93</v>
      </c>
      <c r="F150">
        <v>102.5</v>
      </c>
      <c r="K150">
        <v>64609</v>
      </c>
      <c r="L150">
        <v>60209</v>
      </c>
      <c r="M150">
        <v>60209</v>
      </c>
      <c r="O150">
        <v>190664</v>
      </c>
      <c r="Q150">
        <v>49483</v>
      </c>
      <c r="S150" t="s">
        <v>38</v>
      </c>
      <c r="T150" t="s">
        <v>39</v>
      </c>
      <c r="U150" t="s">
        <v>40</v>
      </c>
      <c r="V150">
        <v>1998</v>
      </c>
      <c r="W150">
        <v>2021</v>
      </c>
      <c r="X150" t="s">
        <v>38</v>
      </c>
      <c r="Y150" t="s">
        <v>41</v>
      </c>
      <c r="Z150">
        <v>93</v>
      </c>
      <c r="AA150" t="s">
        <v>42</v>
      </c>
      <c r="AE150">
        <v>54.4</v>
      </c>
      <c r="AF150">
        <v>85.35</v>
      </c>
      <c r="AG150">
        <v>30.95</v>
      </c>
      <c r="AH150">
        <v>7.97</v>
      </c>
      <c r="AI150">
        <v>131.78</v>
      </c>
      <c r="AJ150" t="b">
        <v>0</v>
      </c>
    </row>
    <row r="151" spans="1:36" x14ac:dyDescent="0.25">
      <c r="A151" t="s">
        <v>36</v>
      </c>
      <c r="B151" t="s">
        <v>231</v>
      </c>
      <c r="D151">
        <v>88.6</v>
      </c>
      <c r="E151">
        <v>78.599999999999994</v>
      </c>
      <c r="K151">
        <v>39289</v>
      </c>
      <c r="L151">
        <v>39289</v>
      </c>
      <c r="M151">
        <v>39289</v>
      </c>
      <c r="O151">
        <v>118379.7</v>
      </c>
      <c r="Q151">
        <v>26838.52</v>
      </c>
      <c r="S151" t="s">
        <v>38</v>
      </c>
      <c r="T151" t="s">
        <v>39</v>
      </c>
      <c r="U151" t="s">
        <v>52</v>
      </c>
      <c r="V151">
        <v>1925</v>
      </c>
      <c r="W151">
        <v>2021</v>
      </c>
      <c r="X151" t="s">
        <v>38</v>
      </c>
      <c r="Y151" t="s">
        <v>41</v>
      </c>
      <c r="Z151">
        <v>78.599999999999994</v>
      </c>
      <c r="AA151" t="s">
        <v>42</v>
      </c>
      <c r="AE151">
        <v>54.4</v>
      </c>
      <c r="AF151">
        <v>85.35</v>
      </c>
      <c r="AG151">
        <v>30.95</v>
      </c>
      <c r="AH151">
        <v>7.97</v>
      </c>
      <c r="AI151">
        <v>131.78</v>
      </c>
      <c r="AJ151" t="b">
        <v>0</v>
      </c>
    </row>
    <row r="152" spans="1:36" x14ac:dyDescent="0.25">
      <c r="A152" t="s">
        <v>36</v>
      </c>
      <c r="B152" t="s">
        <v>232</v>
      </c>
      <c r="D152">
        <v>140.69999999999999</v>
      </c>
      <c r="E152">
        <v>205.6</v>
      </c>
      <c r="F152">
        <v>205.6</v>
      </c>
      <c r="K152">
        <v>169254</v>
      </c>
      <c r="L152">
        <v>169254</v>
      </c>
      <c r="M152">
        <v>169254</v>
      </c>
      <c r="O152">
        <v>1876893</v>
      </c>
      <c r="Q152">
        <v>284025.12</v>
      </c>
      <c r="S152" t="s">
        <v>233</v>
      </c>
      <c r="T152" t="s">
        <v>234</v>
      </c>
      <c r="U152" t="s">
        <v>54</v>
      </c>
      <c r="V152">
        <v>1972</v>
      </c>
      <c r="W152">
        <v>2021</v>
      </c>
      <c r="X152" t="s">
        <v>233</v>
      </c>
      <c r="Y152" t="s">
        <v>41</v>
      </c>
      <c r="Z152">
        <v>205.6</v>
      </c>
      <c r="AA152" t="s">
        <v>42</v>
      </c>
      <c r="AE152">
        <v>58.88</v>
      </c>
      <c r="AF152">
        <v>200.2</v>
      </c>
      <c r="AG152">
        <v>141.32</v>
      </c>
      <c r="AH152">
        <v>-153.11000000000001</v>
      </c>
      <c r="AI152">
        <v>412.19</v>
      </c>
      <c r="AJ152" t="b">
        <v>0</v>
      </c>
    </row>
    <row r="153" spans="1:36" x14ac:dyDescent="0.25">
      <c r="A153" t="s">
        <v>36</v>
      </c>
      <c r="B153" t="s">
        <v>235</v>
      </c>
      <c r="D153">
        <v>54.5</v>
      </c>
      <c r="E153">
        <v>106.4</v>
      </c>
      <c r="F153">
        <v>111.6</v>
      </c>
      <c r="K153">
        <v>31522</v>
      </c>
      <c r="L153">
        <v>31522</v>
      </c>
      <c r="M153">
        <v>31522</v>
      </c>
      <c r="O153">
        <v>766187.6</v>
      </c>
      <c r="Q153">
        <v>7399.3</v>
      </c>
      <c r="S153" t="s">
        <v>236</v>
      </c>
      <c r="T153" t="s">
        <v>237</v>
      </c>
      <c r="U153" t="s">
        <v>52</v>
      </c>
      <c r="V153">
        <v>1974</v>
      </c>
      <c r="W153">
        <v>2021</v>
      </c>
      <c r="X153" t="s">
        <v>170</v>
      </c>
      <c r="Y153" t="s">
        <v>46</v>
      </c>
      <c r="Z153">
        <v>106.4</v>
      </c>
      <c r="AA153" t="s">
        <v>42</v>
      </c>
      <c r="AE153">
        <v>78.75</v>
      </c>
      <c r="AF153">
        <v>108.4</v>
      </c>
      <c r="AG153">
        <v>29.65</v>
      </c>
      <c r="AH153">
        <v>34.270000000000003</v>
      </c>
      <c r="AI153">
        <v>152.88</v>
      </c>
      <c r="AJ153" t="b">
        <v>0</v>
      </c>
    </row>
    <row r="154" spans="1:36" x14ac:dyDescent="0.25">
      <c r="A154" t="s">
        <v>36</v>
      </c>
      <c r="B154" t="s">
        <v>238</v>
      </c>
      <c r="D154">
        <v>88.7</v>
      </c>
      <c r="E154">
        <v>84.9</v>
      </c>
      <c r="F154">
        <v>93.9</v>
      </c>
      <c r="K154">
        <v>62280</v>
      </c>
      <c r="L154">
        <v>62280</v>
      </c>
      <c r="M154">
        <v>62280</v>
      </c>
      <c r="O154">
        <v>175592</v>
      </c>
      <c r="Q154">
        <v>46893.29</v>
      </c>
      <c r="S154" t="s">
        <v>38</v>
      </c>
      <c r="T154" t="s">
        <v>39</v>
      </c>
      <c r="U154" t="s">
        <v>40</v>
      </c>
      <c r="V154">
        <v>1927</v>
      </c>
      <c r="W154">
        <v>2021</v>
      </c>
      <c r="X154" t="s">
        <v>38</v>
      </c>
      <c r="Y154" t="s">
        <v>41</v>
      </c>
      <c r="Z154">
        <v>84.9</v>
      </c>
      <c r="AA154" t="s">
        <v>42</v>
      </c>
      <c r="AE154">
        <v>54.4</v>
      </c>
      <c r="AF154">
        <v>85.35</v>
      </c>
      <c r="AG154">
        <v>30.95</v>
      </c>
      <c r="AH154">
        <v>7.97</v>
      </c>
      <c r="AI154">
        <v>131.78</v>
      </c>
      <c r="AJ154" t="b">
        <v>0</v>
      </c>
    </row>
    <row r="155" spans="1:36" x14ac:dyDescent="0.25">
      <c r="A155" t="s">
        <v>36</v>
      </c>
      <c r="B155" t="s">
        <v>239</v>
      </c>
      <c r="D155">
        <v>85.5</v>
      </c>
      <c r="E155">
        <v>63.5</v>
      </c>
      <c r="K155">
        <v>42140</v>
      </c>
      <c r="L155">
        <v>37652</v>
      </c>
      <c r="M155">
        <v>37652</v>
      </c>
      <c r="O155">
        <v>99893.1</v>
      </c>
      <c r="Q155">
        <v>20500</v>
      </c>
      <c r="S155" t="s">
        <v>38</v>
      </c>
      <c r="T155" t="s">
        <v>39</v>
      </c>
      <c r="U155" t="s">
        <v>52</v>
      </c>
      <c r="V155">
        <v>1935</v>
      </c>
      <c r="W155">
        <v>2021</v>
      </c>
      <c r="X155" t="s">
        <v>38</v>
      </c>
      <c r="Y155" t="s">
        <v>41</v>
      </c>
      <c r="Z155">
        <v>63.5</v>
      </c>
      <c r="AA155" t="s">
        <v>42</v>
      </c>
      <c r="AE155">
        <v>54.4</v>
      </c>
      <c r="AF155">
        <v>85.35</v>
      </c>
      <c r="AG155">
        <v>30.95</v>
      </c>
      <c r="AH155">
        <v>7.97</v>
      </c>
      <c r="AI155">
        <v>131.78</v>
      </c>
      <c r="AJ155" t="b">
        <v>0</v>
      </c>
    </row>
    <row r="156" spans="1:36" x14ac:dyDescent="0.25">
      <c r="A156" t="s">
        <v>36</v>
      </c>
      <c r="B156" t="s">
        <v>240</v>
      </c>
      <c r="D156">
        <v>80.5</v>
      </c>
      <c r="E156">
        <v>79.599999999999994</v>
      </c>
      <c r="F156">
        <v>80.5</v>
      </c>
      <c r="K156">
        <v>108233</v>
      </c>
      <c r="L156">
        <v>108233</v>
      </c>
      <c r="M156">
        <v>108233</v>
      </c>
      <c r="O156">
        <v>1711533</v>
      </c>
      <c r="Q156">
        <v>27717.59</v>
      </c>
      <c r="S156" t="s">
        <v>241</v>
      </c>
      <c r="T156" t="s">
        <v>242</v>
      </c>
      <c r="U156" t="s">
        <v>54</v>
      </c>
      <c r="V156">
        <v>1980</v>
      </c>
      <c r="W156">
        <v>2021</v>
      </c>
      <c r="X156" t="s">
        <v>241</v>
      </c>
      <c r="Y156" t="s">
        <v>41</v>
      </c>
      <c r="Z156">
        <v>79.599999999999994</v>
      </c>
      <c r="AA156" t="s">
        <v>42</v>
      </c>
      <c r="AE156">
        <v>67.75</v>
      </c>
      <c r="AF156">
        <v>90.9</v>
      </c>
      <c r="AG156">
        <v>23.15</v>
      </c>
      <c r="AH156">
        <v>33.020000000000003</v>
      </c>
      <c r="AI156">
        <v>125.63</v>
      </c>
      <c r="AJ156" t="b">
        <v>0</v>
      </c>
    </row>
    <row r="157" spans="1:36" x14ac:dyDescent="0.25">
      <c r="A157" t="s">
        <v>36</v>
      </c>
      <c r="B157" t="s">
        <v>243</v>
      </c>
      <c r="D157">
        <v>70.3</v>
      </c>
      <c r="E157">
        <v>67.5</v>
      </c>
      <c r="F157">
        <v>71.7</v>
      </c>
      <c r="K157">
        <v>25260</v>
      </c>
      <c r="L157">
        <v>25260</v>
      </c>
      <c r="M157">
        <v>25260</v>
      </c>
      <c r="O157">
        <v>225271</v>
      </c>
      <c r="Q157">
        <v>9364</v>
      </c>
      <c r="S157" t="s">
        <v>164</v>
      </c>
      <c r="T157" t="s">
        <v>158</v>
      </c>
      <c r="U157" t="s">
        <v>52</v>
      </c>
      <c r="V157">
        <v>1998</v>
      </c>
      <c r="W157">
        <v>2021</v>
      </c>
      <c r="X157" t="s">
        <v>164</v>
      </c>
      <c r="Y157" t="s">
        <v>159</v>
      </c>
      <c r="Z157">
        <v>67.5</v>
      </c>
      <c r="AA157" t="s">
        <v>42</v>
      </c>
      <c r="AE157">
        <v>71.8</v>
      </c>
      <c r="AF157">
        <v>88.9</v>
      </c>
      <c r="AG157">
        <v>17.100000000000001</v>
      </c>
      <c r="AH157">
        <v>46.15</v>
      </c>
      <c r="AI157">
        <v>114.55</v>
      </c>
      <c r="AJ157" t="b">
        <v>0</v>
      </c>
    </row>
    <row r="158" spans="1:36" x14ac:dyDescent="0.25">
      <c r="A158" t="s">
        <v>36</v>
      </c>
      <c r="B158" t="s">
        <v>244</v>
      </c>
      <c r="D158">
        <v>84.3</v>
      </c>
      <c r="E158">
        <v>79.7</v>
      </c>
      <c r="F158">
        <v>86.3</v>
      </c>
      <c r="K158">
        <v>54800</v>
      </c>
      <c r="L158">
        <v>47400</v>
      </c>
      <c r="M158">
        <v>47400</v>
      </c>
      <c r="O158">
        <v>165284</v>
      </c>
      <c r="Q158">
        <v>32160</v>
      </c>
      <c r="S158" t="s">
        <v>38</v>
      </c>
      <c r="T158" t="s">
        <v>39</v>
      </c>
      <c r="U158" t="s">
        <v>52</v>
      </c>
      <c r="V158">
        <v>1995</v>
      </c>
      <c r="W158">
        <v>2021</v>
      </c>
      <c r="X158" t="s">
        <v>38</v>
      </c>
      <c r="Y158" t="s">
        <v>41</v>
      </c>
      <c r="Z158">
        <v>79.7</v>
      </c>
      <c r="AA158" t="s">
        <v>42</v>
      </c>
      <c r="AE158">
        <v>54.4</v>
      </c>
      <c r="AF158">
        <v>85.35</v>
      </c>
      <c r="AG158">
        <v>30.95</v>
      </c>
      <c r="AH158">
        <v>7.97</v>
      </c>
      <c r="AI158">
        <v>131.78</v>
      </c>
      <c r="AJ158" t="b">
        <v>0</v>
      </c>
    </row>
    <row r="159" spans="1:36" x14ac:dyDescent="0.25">
      <c r="A159" t="s">
        <v>36</v>
      </c>
      <c r="B159" t="s">
        <v>245</v>
      </c>
      <c r="D159">
        <v>91.2</v>
      </c>
      <c r="E159">
        <v>86.1</v>
      </c>
      <c r="K159">
        <v>26550</v>
      </c>
      <c r="L159">
        <v>24496</v>
      </c>
      <c r="M159">
        <v>24496</v>
      </c>
      <c r="O159">
        <v>146602.79999999999</v>
      </c>
      <c r="Q159">
        <v>16100</v>
      </c>
      <c r="S159" t="s">
        <v>38</v>
      </c>
      <c r="T159" t="s">
        <v>39</v>
      </c>
      <c r="U159" t="s">
        <v>52</v>
      </c>
      <c r="V159">
        <v>1905</v>
      </c>
      <c r="W159">
        <v>2021</v>
      </c>
      <c r="X159" t="s">
        <v>38</v>
      </c>
      <c r="Y159" t="s">
        <v>41</v>
      </c>
      <c r="Z159">
        <v>86.1</v>
      </c>
      <c r="AA159" t="s">
        <v>42</v>
      </c>
      <c r="AE159">
        <v>54.4</v>
      </c>
      <c r="AF159">
        <v>85.35</v>
      </c>
      <c r="AG159">
        <v>30.95</v>
      </c>
      <c r="AH159">
        <v>7.97</v>
      </c>
      <c r="AI159">
        <v>131.78</v>
      </c>
      <c r="AJ159" t="b">
        <v>0</v>
      </c>
    </row>
    <row r="160" spans="1:36" x14ac:dyDescent="0.25">
      <c r="A160" t="s">
        <v>36</v>
      </c>
      <c r="B160" t="s">
        <v>246</v>
      </c>
      <c r="D160">
        <v>68.400000000000006</v>
      </c>
      <c r="E160">
        <v>70.7</v>
      </c>
      <c r="F160">
        <v>72.900000000000006</v>
      </c>
      <c r="K160">
        <v>45567</v>
      </c>
      <c r="L160">
        <v>45567</v>
      </c>
      <c r="M160">
        <v>45567</v>
      </c>
      <c r="O160">
        <v>620676</v>
      </c>
      <c r="Q160">
        <v>11057</v>
      </c>
      <c r="S160" t="s">
        <v>164</v>
      </c>
      <c r="T160" t="s">
        <v>158</v>
      </c>
      <c r="U160" t="s">
        <v>52</v>
      </c>
      <c r="V160">
        <v>1994</v>
      </c>
      <c r="W160">
        <v>2021</v>
      </c>
      <c r="X160" t="s">
        <v>164</v>
      </c>
      <c r="Y160" t="s">
        <v>159</v>
      </c>
      <c r="Z160">
        <v>70.7</v>
      </c>
      <c r="AA160" t="s">
        <v>42</v>
      </c>
      <c r="AE160">
        <v>71.8</v>
      </c>
      <c r="AF160">
        <v>88.9</v>
      </c>
      <c r="AG160">
        <v>17.100000000000001</v>
      </c>
      <c r="AH160">
        <v>46.15</v>
      </c>
      <c r="AI160">
        <v>114.55</v>
      </c>
      <c r="AJ160" t="b">
        <v>0</v>
      </c>
    </row>
    <row r="161" spans="1:36" x14ac:dyDescent="0.25">
      <c r="A161" t="s">
        <v>36</v>
      </c>
      <c r="B161" t="s">
        <v>247</v>
      </c>
      <c r="D161">
        <v>100.7</v>
      </c>
      <c r="E161">
        <v>95.9</v>
      </c>
      <c r="F161">
        <v>104.5</v>
      </c>
      <c r="K161">
        <v>33000</v>
      </c>
      <c r="L161">
        <v>25500</v>
      </c>
      <c r="M161">
        <v>25500</v>
      </c>
      <c r="O161">
        <v>101705</v>
      </c>
      <c r="Q161">
        <v>20976</v>
      </c>
      <c r="S161" t="s">
        <v>38</v>
      </c>
      <c r="T161" t="s">
        <v>39</v>
      </c>
      <c r="U161" t="s">
        <v>52</v>
      </c>
      <c r="V161">
        <v>1960</v>
      </c>
      <c r="W161">
        <v>2021</v>
      </c>
      <c r="X161" t="s">
        <v>38</v>
      </c>
      <c r="Y161" t="s">
        <v>41</v>
      </c>
      <c r="Z161">
        <v>95.9</v>
      </c>
      <c r="AA161" t="s">
        <v>42</v>
      </c>
      <c r="AE161">
        <v>54.4</v>
      </c>
      <c r="AF161">
        <v>85.35</v>
      </c>
      <c r="AG161">
        <v>30.95</v>
      </c>
      <c r="AH161">
        <v>7.97</v>
      </c>
      <c r="AI161">
        <v>131.78</v>
      </c>
      <c r="AJ161" t="b">
        <v>0</v>
      </c>
    </row>
    <row r="162" spans="1:36" x14ac:dyDescent="0.25">
      <c r="A162" t="s">
        <v>36</v>
      </c>
      <c r="B162" t="s">
        <v>248</v>
      </c>
      <c r="D162">
        <v>90.6</v>
      </c>
      <c r="E162">
        <v>68.099999999999994</v>
      </c>
      <c r="K162">
        <v>41008</v>
      </c>
      <c r="L162">
        <v>39388</v>
      </c>
      <c r="M162">
        <v>39388</v>
      </c>
      <c r="O162">
        <v>97007.8</v>
      </c>
      <c r="Q162">
        <v>23500</v>
      </c>
      <c r="S162" t="s">
        <v>38</v>
      </c>
      <c r="T162" t="s">
        <v>39</v>
      </c>
      <c r="U162" t="s">
        <v>52</v>
      </c>
      <c r="V162">
        <v>1925</v>
      </c>
      <c r="W162">
        <v>2021</v>
      </c>
      <c r="X162" t="s">
        <v>38</v>
      </c>
      <c r="Y162" t="s">
        <v>41</v>
      </c>
      <c r="Z162">
        <v>68.099999999999994</v>
      </c>
      <c r="AA162" t="s">
        <v>42</v>
      </c>
      <c r="AE162">
        <v>54.4</v>
      </c>
      <c r="AF162">
        <v>85.35</v>
      </c>
      <c r="AG162">
        <v>30.95</v>
      </c>
      <c r="AH162">
        <v>7.97</v>
      </c>
      <c r="AI162">
        <v>131.78</v>
      </c>
      <c r="AJ162" t="b">
        <v>0</v>
      </c>
    </row>
    <row r="163" spans="1:36" x14ac:dyDescent="0.25">
      <c r="A163" t="s">
        <v>36</v>
      </c>
      <c r="B163" t="s">
        <v>249</v>
      </c>
      <c r="D163">
        <v>135</v>
      </c>
      <c r="E163">
        <v>158.69999999999999</v>
      </c>
      <c r="F163">
        <v>158.69999999999999</v>
      </c>
      <c r="K163">
        <v>29315</v>
      </c>
      <c r="L163">
        <v>29315</v>
      </c>
      <c r="M163">
        <v>29315</v>
      </c>
      <c r="O163">
        <v>212812.79999999999</v>
      </c>
      <c r="Q163">
        <v>39261.1</v>
      </c>
      <c r="S163" t="s">
        <v>233</v>
      </c>
      <c r="T163" t="s">
        <v>234</v>
      </c>
      <c r="U163" t="s">
        <v>52</v>
      </c>
      <c r="V163">
        <v>1993</v>
      </c>
      <c r="W163">
        <v>2021</v>
      </c>
      <c r="X163" t="s">
        <v>233</v>
      </c>
      <c r="Y163" t="s">
        <v>41</v>
      </c>
      <c r="Z163">
        <v>158.69999999999999</v>
      </c>
      <c r="AA163" t="s">
        <v>42</v>
      </c>
      <c r="AE163">
        <v>58.88</v>
      </c>
      <c r="AF163">
        <v>200.2</v>
      </c>
      <c r="AG163">
        <v>141.32</v>
      </c>
      <c r="AH163">
        <v>-153.11000000000001</v>
      </c>
      <c r="AI163">
        <v>412.19</v>
      </c>
      <c r="AJ163" t="b">
        <v>0</v>
      </c>
    </row>
    <row r="164" spans="1:36" x14ac:dyDescent="0.25">
      <c r="A164" t="s">
        <v>36</v>
      </c>
      <c r="B164" t="s">
        <v>250</v>
      </c>
      <c r="D164">
        <v>135.9</v>
      </c>
      <c r="E164">
        <v>148</v>
      </c>
      <c r="F164">
        <v>153.30000000000001</v>
      </c>
      <c r="K164">
        <v>692031</v>
      </c>
      <c r="L164">
        <v>692031</v>
      </c>
      <c r="M164">
        <v>692031</v>
      </c>
      <c r="O164">
        <v>9674289</v>
      </c>
      <c r="Q164">
        <v>694379.19</v>
      </c>
      <c r="S164" t="s">
        <v>251</v>
      </c>
      <c r="T164" t="s">
        <v>234</v>
      </c>
      <c r="U164" t="s">
        <v>54</v>
      </c>
      <c r="V164">
        <v>2002</v>
      </c>
      <c r="W164">
        <v>2021</v>
      </c>
      <c r="X164" t="s">
        <v>251</v>
      </c>
      <c r="Y164" t="s">
        <v>41</v>
      </c>
      <c r="Z164">
        <v>148</v>
      </c>
      <c r="AA164" t="s">
        <v>42</v>
      </c>
      <c r="AE164">
        <v>58.45</v>
      </c>
      <c r="AF164">
        <v>160.25</v>
      </c>
      <c r="AG164">
        <v>101.8</v>
      </c>
      <c r="AH164">
        <v>-94.25</v>
      </c>
      <c r="AI164">
        <v>312.95</v>
      </c>
      <c r="AJ164" t="b">
        <v>0</v>
      </c>
    </row>
    <row r="165" spans="1:36" x14ac:dyDescent="0.25">
      <c r="A165" t="s">
        <v>36</v>
      </c>
      <c r="B165" t="s">
        <v>252</v>
      </c>
      <c r="D165">
        <v>99.7</v>
      </c>
      <c r="E165">
        <v>88.3</v>
      </c>
      <c r="F165">
        <v>96.3</v>
      </c>
      <c r="K165">
        <v>43592</v>
      </c>
      <c r="L165">
        <v>39192</v>
      </c>
      <c r="M165">
        <v>39192</v>
      </c>
      <c r="O165">
        <v>78294</v>
      </c>
      <c r="Q165">
        <v>31935</v>
      </c>
      <c r="S165" t="s">
        <v>38</v>
      </c>
      <c r="T165" t="s">
        <v>39</v>
      </c>
      <c r="U165" t="s">
        <v>52</v>
      </c>
      <c r="V165">
        <v>2008</v>
      </c>
      <c r="W165">
        <v>2021</v>
      </c>
      <c r="X165" t="s">
        <v>38</v>
      </c>
      <c r="Y165" t="s">
        <v>41</v>
      </c>
      <c r="Z165">
        <v>88.3</v>
      </c>
      <c r="AA165" t="s">
        <v>42</v>
      </c>
      <c r="AE165">
        <v>54.4</v>
      </c>
      <c r="AF165">
        <v>85.35</v>
      </c>
      <c r="AG165">
        <v>30.95</v>
      </c>
      <c r="AH165">
        <v>7.97</v>
      </c>
      <c r="AI165">
        <v>131.78</v>
      </c>
      <c r="AJ165" t="b">
        <v>0</v>
      </c>
    </row>
    <row r="166" spans="1:36" x14ac:dyDescent="0.25">
      <c r="A166" t="s">
        <v>36</v>
      </c>
      <c r="B166" t="s">
        <v>253</v>
      </c>
      <c r="D166">
        <v>98.3</v>
      </c>
      <c r="E166">
        <v>75.099999999999994</v>
      </c>
      <c r="K166">
        <v>21664</v>
      </c>
      <c r="L166">
        <v>20664</v>
      </c>
      <c r="M166">
        <v>20664</v>
      </c>
      <c r="O166">
        <v>46449.4</v>
      </c>
      <c r="Q166">
        <v>13928.04</v>
      </c>
      <c r="S166" t="s">
        <v>38</v>
      </c>
      <c r="T166" t="s">
        <v>39</v>
      </c>
      <c r="U166" t="s">
        <v>52</v>
      </c>
      <c r="V166">
        <v>1930</v>
      </c>
      <c r="W166">
        <v>2021</v>
      </c>
      <c r="X166" t="s">
        <v>38</v>
      </c>
      <c r="Y166" t="s">
        <v>41</v>
      </c>
      <c r="Z166">
        <v>75.099999999999994</v>
      </c>
      <c r="AA166" t="s">
        <v>42</v>
      </c>
      <c r="AE166">
        <v>54.4</v>
      </c>
      <c r="AF166">
        <v>85.35</v>
      </c>
      <c r="AG166">
        <v>30.95</v>
      </c>
      <c r="AH166">
        <v>7.97</v>
      </c>
      <c r="AI166">
        <v>131.78</v>
      </c>
      <c r="AJ166" t="b">
        <v>0</v>
      </c>
    </row>
    <row r="167" spans="1:36" x14ac:dyDescent="0.25">
      <c r="A167" t="s">
        <v>36</v>
      </c>
      <c r="B167" t="s">
        <v>254</v>
      </c>
      <c r="D167">
        <v>138.5</v>
      </c>
      <c r="E167">
        <v>186</v>
      </c>
      <c r="F167">
        <v>186</v>
      </c>
      <c r="K167">
        <v>75051</v>
      </c>
      <c r="L167">
        <v>75051</v>
      </c>
      <c r="M167">
        <v>75051</v>
      </c>
      <c r="O167">
        <v>623519.5</v>
      </c>
      <c r="Q167">
        <v>118287.98</v>
      </c>
      <c r="S167" t="s">
        <v>233</v>
      </c>
      <c r="T167" t="s">
        <v>234</v>
      </c>
      <c r="U167" t="s">
        <v>40</v>
      </c>
      <c r="V167">
        <v>1982</v>
      </c>
      <c r="W167">
        <v>2021</v>
      </c>
      <c r="X167" t="s">
        <v>233</v>
      </c>
      <c r="Y167" t="s">
        <v>41</v>
      </c>
      <c r="Z167">
        <v>186</v>
      </c>
      <c r="AA167" t="s">
        <v>42</v>
      </c>
      <c r="AE167">
        <v>58.88</v>
      </c>
      <c r="AF167">
        <v>200.2</v>
      </c>
      <c r="AG167">
        <v>141.32</v>
      </c>
      <c r="AH167">
        <v>-153.11000000000001</v>
      </c>
      <c r="AI167">
        <v>412.19</v>
      </c>
      <c r="AJ167" t="b">
        <v>0</v>
      </c>
    </row>
    <row r="168" spans="1:36" x14ac:dyDescent="0.25">
      <c r="A168" t="s">
        <v>36</v>
      </c>
      <c r="B168" t="s">
        <v>255</v>
      </c>
      <c r="D168">
        <v>80</v>
      </c>
      <c r="E168">
        <v>22.3</v>
      </c>
      <c r="F168">
        <v>24.5</v>
      </c>
      <c r="K168">
        <v>72000</v>
      </c>
      <c r="L168">
        <v>72000</v>
      </c>
      <c r="M168">
        <v>72000</v>
      </c>
      <c r="O168">
        <v>430276.6</v>
      </c>
      <c r="Q168">
        <v>1365.9</v>
      </c>
      <c r="S168" t="s">
        <v>251</v>
      </c>
      <c r="T168" t="s">
        <v>234</v>
      </c>
      <c r="U168" t="s">
        <v>40</v>
      </c>
      <c r="V168">
        <v>1960</v>
      </c>
      <c r="W168">
        <v>2021</v>
      </c>
      <c r="X168" t="s">
        <v>251</v>
      </c>
      <c r="Y168" t="s">
        <v>41</v>
      </c>
      <c r="Z168">
        <v>22.3</v>
      </c>
      <c r="AA168" t="s">
        <v>42</v>
      </c>
      <c r="AE168">
        <v>58.45</v>
      </c>
      <c r="AF168">
        <v>160.25</v>
      </c>
      <c r="AG168">
        <v>101.8</v>
      </c>
      <c r="AH168">
        <v>-94.25</v>
      </c>
      <c r="AI168">
        <v>312.95</v>
      </c>
      <c r="AJ168" t="b">
        <v>0</v>
      </c>
    </row>
    <row r="169" spans="1:36" x14ac:dyDescent="0.25">
      <c r="A169" t="s">
        <v>36</v>
      </c>
      <c r="B169" t="s">
        <v>256</v>
      </c>
      <c r="D169">
        <v>89.6</v>
      </c>
      <c r="E169">
        <v>74.900000000000006</v>
      </c>
      <c r="F169">
        <v>81.8</v>
      </c>
      <c r="K169">
        <v>75400</v>
      </c>
      <c r="L169">
        <v>66400</v>
      </c>
      <c r="M169">
        <v>66400</v>
      </c>
      <c r="O169">
        <v>201460</v>
      </c>
      <c r="Q169">
        <v>42861</v>
      </c>
      <c r="S169" t="s">
        <v>38</v>
      </c>
      <c r="T169" t="s">
        <v>39</v>
      </c>
      <c r="U169" t="s">
        <v>40</v>
      </c>
      <c r="V169">
        <v>1998</v>
      </c>
      <c r="W169">
        <v>2021</v>
      </c>
      <c r="X169" t="s">
        <v>38</v>
      </c>
      <c r="Y169" t="s">
        <v>41</v>
      </c>
      <c r="Z169">
        <v>74.900000000000006</v>
      </c>
      <c r="AA169" t="s">
        <v>42</v>
      </c>
      <c r="AE169">
        <v>54.4</v>
      </c>
      <c r="AF169">
        <v>85.35</v>
      </c>
      <c r="AG169">
        <v>30.95</v>
      </c>
      <c r="AH169">
        <v>7.97</v>
      </c>
      <c r="AI169">
        <v>131.78</v>
      </c>
      <c r="AJ169" t="b">
        <v>0</v>
      </c>
    </row>
    <row r="170" spans="1:36" x14ac:dyDescent="0.25">
      <c r="A170" t="s">
        <v>36</v>
      </c>
      <c r="B170" t="s">
        <v>257</v>
      </c>
      <c r="D170">
        <v>93.4</v>
      </c>
      <c r="E170">
        <v>96.8</v>
      </c>
      <c r="K170">
        <v>29440</v>
      </c>
      <c r="L170">
        <v>29440</v>
      </c>
      <c r="M170">
        <v>29440</v>
      </c>
      <c r="O170">
        <v>102356</v>
      </c>
      <c r="Q170">
        <v>25000</v>
      </c>
      <c r="S170" t="s">
        <v>38</v>
      </c>
      <c r="T170" t="s">
        <v>39</v>
      </c>
      <c r="U170" t="s">
        <v>52</v>
      </c>
      <c r="V170">
        <v>1926</v>
      </c>
      <c r="W170">
        <v>2021</v>
      </c>
      <c r="X170" t="s">
        <v>38</v>
      </c>
      <c r="Y170" t="s">
        <v>41</v>
      </c>
      <c r="Z170">
        <v>96.8</v>
      </c>
      <c r="AA170" t="s">
        <v>42</v>
      </c>
      <c r="AE170">
        <v>54.4</v>
      </c>
      <c r="AF170">
        <v>85.35</v>
      </c>
      <c r="AG170">
        <v>30.95</v>
      </c>
      <c r="AH170">
        <v>7.97</v>
      </c>
      <c r="AI170">
        <v>131.78</v>
      </c>
      <c r="AJ170" t="b">
        <v>0</v>
      </c>
    </row>
    <row r="171" spans="1:36" x14ac:dyDescent="0.25">
      <c r="A171" t="s">
        <v>36</v>
      </c>
      <c r="B171" t="s">
        <v>258</v>
      </c>
      <c r="D171">
        <v>125.2</v>
      </c>
      <c r="E171">
        <v>132.69999999999999</v>
      </c>
      <c r="F171">
        <v>138.1</v>
      </c>
      <c r="K171">
        <v>37472</v>
      </c>
      <c r="L171">
        <v>37472</v>
      </c>
      <c r="M171">
        <v>37472</v>
      </c>
      <c r="O171">
        <v>329611.7</v>
      </c>
      <c r="Q171">
        <v>38489.75</v>
      </c>
      <c r="S171" t="s">
        <v>233</v>
      </c>
      <c r="T171" t="s">
        <v>234</v>
      </c>
      <c r="U171" t="s">
        <v>52</v>
      </c>
      <c r="V171">
        <v>1982</v>
      </c>
      <c r="W171">
        <v>2021</v>
      </c>
      <c r="X171" t="s">
        <v>233</v>
      </c>
      <c r="Y171" t="s">
        <v>41</v>
      </c>
      <c r="Z171">
        <v>132.69999999999999</v>
      </c>
      <c r="AA171" t="s">
        <v>42</v>
      </c>
      <c r="AE171">
        <v>58.88</v>
      </c>
      <c r="AF171">
        <v>200.2</v>
      </c>
      <c r="AG171">
        <v>141.32</v>
      </c>
      <c r="AH171">
        <v>-153.11000000000001</v>
      </c>
      <c r="AI171">
        <v>412.19</v>
      </c>
      <c r="AJ171" t="b">
        <v>0</v>
      </c>
    </row>
    <row r="172" spans="1:36" x14ac:dyDescent="0.25">
      <c r="A172" t="s">
        <v>36</v>
      </c>
      <c r="B172" t="s">
        <v>259</v>
      </c>
      <c r="D172">
        <v>88</v>
      </c>
      <c r="E172">
        <v>46.8</v>
      </c>
      <c r="K172">
        <v>21000</v>
      </c>
      <c r="L172">
        <v>20000</v>
      </c>
      <c r="M172">
        <v>20000</v>
      </c>
      <c r="O172">
        <v>45747.4</v>
      </c>
      <c r="Q172">
        <v>7800</v>
      </c>
      <c r="S172" t="s">
        <v>38</v>
      </c>
      <c r="T172" t="s">
        <v>39</v>
      </c>
      <c r="U172" t="s">
        <v>52</v>
      </c>
      <c r="V172">
        <v>1920</v>
      </c>
      <c r="W172">
        <v>2021</v>
      </c>
      <c r="X172" t="s">
        <v>38</v>
      </c>
      <c r="Y172" t="s">
        <v>41</v>
      </c>
      <c r="Z172">
        <v>46.8</v>
      </c>
      <c r="AA172" t="s">
        <v>42</v>
      </c>
      <c r="AE172">
        <v>54.4</v>
      </c>
      <c r="AF172">
        <v>85.35</v>
      </c>
      <c r="AG172">
        <v>30.95</v>
      </c>
      <c r="AH172">
        <v>7.97</v>
      </c>
      <c r="AI172">
        <v>131.78</v>
      </c>
      <c r="AJ172" t="b">
        <v>0</v>
      </c>
    </row>
    <row r="173" spans="1:36" x14ac:dyDescent="0.25">
      <c r="A173" t="s">
        <v>87</v>
      </c>
      <c r="B173" t="s">
        <v>260</v>
      </c>
      <c r="D173">
        <v>39.9</v>
      </c>
      <c r="E173">
        <v>30</v>
      </c>
      <c r="F173">
        <v>32.299999999999997</v>
      </c>
      <c r="K173">
        <v>66900</v>
      </c>
      <c r="L173">
        <v>66900</v>
      </c>
      <c r="M173">
        <v>66900</v>
      </c>
      <c r="O173">
        <v>589195</v>
      </c>
      <c r="S173" t="s">
        <v>38</v>
      </c>
      <c r="T173" t="s">
        <v>39</v>
      </c>
      <c r="U173" t="s">
        <v>40</v>
      </c>
      <c r="V173">
        <v>1968</v>
      </c>
      <c r="W173">
        <v>2021</v>
      </c>
      <c r="X173" t="s">
        <v>38</v>
      </c>
      <c r="Y173" t="s">
        <v>41</v>
      </c>
      <c r="Z173">
        <v>30</v>
      </c>
      <c r="AA173" t="s">
        <v>42</v>
      </c>
      <c r="AE173">
        <v>54.4</v>
      </c>
      <c r="AF173">
        <v>85.35</v>
      </c>
      <c r="AG173">
        <v>30.95</v>
      </c>
      <c r="AH173">
        <v>7.97</v>
      </c>
      <c r="AI173">
        <v>131.78</v>
      </c>
      <c r="AJ173" t="b">
        <v>0</v>
      </c>
    </row>
    <row r="174" spans="1:36" x14ac:dyDescent="0.25">
      <c r="A174" t="s">
        <v>87</v>
      </c>
      <c r="B174" t="s">
        <v>261</v>
      </c>
      <c r="D174">
        <v>80.8</v>
      </c>
      <c r="E174">
        <v>56.1</v>
      </c>
      <c r="F174">
        <v>57.8</v>
      </c>
      <c r="K174">
        <v>173933</v>
      </c>
      <c r="L174">
        <v>170933</v>
      </c>
      <c r="M174">
        <v>170933</v>
      </c>
      <c r="O174">
        <v>2811919</v>
      </c>
      <c r="S174" t="s">
        <v>66</v>
      </c>
      <c r="T174" t="s">
        <v>67</v>
      </c>
      <c r="U174" t="s">
        <v>54</v>
      </c>
      <c r="V174">
        <v>1984</v>
      </c>
      <c r="W174">
        <v>2021</v>
      </c>
      <c r="X174" t="s">
        <v>66</v>
      </c>
      <c r="Y174" t="s">
        <v>66</v>
      </c>
      <c r="Z174">
        <v>56.1</v>
      </c>
      <c r="AA174" t="s">
        <v>42</v>
      </c>
      <c r="AE174">
        <v>58.88</v>
      </c>
      <c r="AF174">
        <v>118.35</v>
      </c>
      <c r="AG174">
        <v>59.47</v>
      </c>
      <c r="AH174">
        <v>-30.34</v>
      </c>
      <c r="AI174">
        <v>207.56</v>
      </c>
      <c r="AJ174" t="b">
        <v>0</v>
      </c>
    </row>
    <row r="175" spans="1:36" x14ac:dyDescent="0.25">
      <c r="A175" t="s">
        <v>36</v>
      </c>
      <c r="B175" t="s">
        <v>262</v>
      </c>
      <c r="D175">
        <v>88.7</v>
      </c>
      <c r="E175">
        <v>130.1</v>
      </c>
      <c r="F175">
        <v>139.1</v>
      </c>
      <c r="K175">
        <v>177571</v>
      </c>
      <c r="L175">
        <v>137471</v>
      </c>
      <c r="M175">
        <v>137471</v>
      </c>
      <c r="O175">
        <v>2899117</v>
      </c>
      <c r="Q175">
        <v>79883.929999999993</v>
      </c>
      <c r="S175" t="s">
        <v>38</v>
      </c>
      <c r="T175" t="s">
        <v>39</v>
      </c>
      <c r="U175" t="s">
        <v>54</v>
      </c>
      <c r="V175">
        <v>1970</v>
      </c>
      <c r="W175">
        <v>2021</v>
      </c>
      <c r="X175" t="s">
        <v>38</v>
      </c>
      <c r="Y175" t="s">
        <v>41</v>
      </c>
      <c r="Z175">
        <v>130.1</v>
      </c>
      <c r="AA175" t="s">
        <v>42</v>
      </c>
      <c r="AE175">
        <v>54.4</v>
      </c>
      <c r="AF175">
        <v>85.35</v>
      </c>
      <c r="AG175">
        <v>30.95</v>
      </c>
      <c r="AH175">
        <v>7.97</v>
      </c>
      <c r="AI175">
        <v>131.78</v>
      </c>
      <c r="AJ175" t="b">
        <v>0</v>
      </c>
    </row>
    <row r="176" spans="1:36" x14ac:dyDescent="0.25">
      <c r="A176" t="s">
        <v>36</v>
      </c>
      <c r="B176" t="s">
        <v>263</v>
      </c>
      <c r="D176">
        <v>87.8</v>
      </c>
      <c r="E176">
        <v>52.4</v>
      </c>
      <c r="K176">
        <v>24192</v>
      </c>
      <c r="L176">
        <v>24192</v>
      </c>
      <c r="M176">
        <v>24192</v>
      </c>
      <c r="O176">
        <v>62520.6</v>
      </c>
      <c r="Q176">
        <v>10540</v>
      </c>
      <c r="S176" t="s">
        <v>38</v>
      </c>
      <c r="T176" t="s">
        <v>39</v>
      </c>
      <c r="U176" t="s">
        <v>52</v>
      </c>
      <c r="V176">
        <v>1948</v>
      </c>
      <c r="W176">
        <v>2021</v>
      </c>
      <c r="X176" t="s">
        <v>38</v>
      </c>
      <c r="Y176" t="s">
        <v>41</v>
      </c>
      <c r="Z176">
        <v>52.4</v>
      </c>
      <c r="AA176" t="s">
        <v>42</v>
      </c>
      <c r="AE176">
        <v>54.4</v>
      </c>
      <c r="AF176">
        <v>85.35</v>
      </c>
      <c r="AG176">
        <v>30.95</v>
      </c>
      <c r="AH176">
        <v>7.97</v>
      </c>
      <c r="AI176">
        <v>131.78</v>
      </c>
      <c r="AJ176" t="b">
        <v>0</v>
      </c>
    </row>
    <row r="177" spans="1:36" x14ac:dyDescent="0.25">
      <c r="A177" t="s">
        <v>36</v>
      </c>
      <c r="B177" t="s">
        <v>264</v>
      </c>
      <c r="D177">
        <v>85.1</v>
      </c>
      <c r="E177">
        <v>52.5</v>
      </c>
      <c r="F177">
        <v>58.4</v>
      </c>
      <c r="K177">
        <v>74134</v>
      </c>
      <c r="L177">
        <v>65334</v>
      </c>
      <c r="M177">
        <v>65334</v>
      </c>
      <c r="O177">
        <v>166761</v>
      </c>
      <c r="Q177">
        <v>28615</v>
      </c>
      <c r="S177" t="s">
        <v>38</v>
      </c>
      <c r="T177" t="s">
        <v>39</v>
      </c>
      <c r="U177" t="s">
        <v>40</v>
      </c>
      <c r="V177">
        <v>1950</v>
      </c>
      <c r="W177">
        <v>2021</v>
      </c>
      <c r="X177" t="s">
        <v>38</v>
      </c>
      <c r="Y177" t="s">
        <v>41</v>
      </c>
      <c r="Z177">
        <v>52.5</v>
      </c>
      <c r="AA177" t="s">
        <v>42</v>
      </c>
      <c r="AE177">
        <v>54.4</v>
      </c>
      <c r="AF177">
        <v>85.35</v>
      </c>
      <c r="AG177">
        <v>30.95</v>
      </c>
      <c r="AH177">
        <v>7.97</v>
      </c>
      <c r="AI177">
        <v>131.78</v>
      </c>
      <c r="AJ177" t="b">
        <v>0</v>
      </c>
    </row>
    <row r="178" spans="1:36" x14ac:dyDescent="0.25">
      <c r="A178" t="s">
        <v>36</v>
      </c>
      <c r="B178" t="s">
        <v>265</v>
      </c>
      <c r="D178">
        <v>205.4</v>
      </c>
      <c r="E178">
        <v>176</v>
      </c>
      <c r="F178">
        <v>182</v>
      </c>
      <c r="K178">
        <v>62182</v>
      </c>
      <c r="L178">
        <v>62182</v>
      </c>
      <c r="M178">
        <v>62182</v>
      </c>
      <c r="O178">
        <v>2078878</v>
      </c>
      <c r="Q178">
        <v>38498.26</v>
      </c>
      <c r="S178" t="s">
        <v>48</v>
      </c>
      <c r="T178" t="s">
        <v>49</v>
      </c>
      <c r="U178" t="s">
        <v>40</v>
      </c>
      <c r="V178">
        <v>2004</v>
      </c>
      <c r="W178">
        <v>2021</v>
      </c>
      <c r="X178" t="s">
        <v>48</v>
      </c>
      <c r="Y178" t="s">
        <v>50</v>
      </c>
      <c r="Z178">
        <v>176</v>
      </c>
      <c r="AA178" t="s">
        <v>42</v>
      </c>
      <c r="AE178">
        <v>211.25</v>
      </c>
      <c r="AF178">
        <v>320.39999999999998</v>
      </c>
      <c r="AG178">
        <v>109.15</v>
      </c>
      <c r="AH178">
        <v>47.53</v>
      </c>
      <c r="AI178">
        <v>484.12</v>
      </c>
      <c r="AJ178" t="b">
        <v>0</v>
      </c>
    </row>
    <row r="179" spans="1:36" x14ac:dyDescent="0.25">
      <c r="A179" t="s">
        <v>36</v>
      </c>
      <c r="B179" t="s">
        <v>266</v>
      </c>
      <c r="D179">
        <v>118.1</v>
      </c>
      <c r="E179">
        <v>205.9</v>
      </c>
      <c r="F179">
        <v>216.5</v>
      </c>
      <c r="K179">
        <v>210241</v>
      </c>
      <c r="L179">
        <v>173919</v>
      </c>
      <c r="M179">
        <v>173919</v>
      </c>
      <c r="O179">
        <v>1158984</v>
      </c>
      <c r="Q179">
        <v>318510.65999999997</v>
      </c>
      <c r="S179" t="s">
        <v>38</v>
      </c>
      <c r="T179" t="s">
        <v>39</v>
      </c>
      <c r="U179" t="s">
        <v>54</v>
      </c>
      <c r="V179">
        <v>1947</v>
      </c>
      <c r="W179">
        <v>2021</v>
      </c>
      <c r="X179" t="s">
        <v>38</v>
      </c>
      <c r="Y179" t="s">
        <v>41</v>
      </c>
      <c r="Z179">
        <v>205.9</v>
      </c>
      <c r="AA179" t="s">
        <v>42</v>
      </c>
      <c r="AE179">
        <v>54.4</v>
      </c>
      <c r="AF179">
        <v>85.35</v>
      </c>
      <c r="AG179">
        <v>30.95</v>
      </c>
      <c r="AH179">
        <v>7.97</v>
      </c>
      <c r="AI179">
        <v>131.78</v>
      </c>
      <c r="AJ179" t="b">
        <v>1</v>
      </c>
    </row>
    <row r="180" spans="1:36" x14ac:dyDescent="0.25">
      <c r="A180" t="s">
        <v>36</v>
      </c>
      <c r="B180" t="s">
        <v>267</v>
      </c>
      <c r="D180">
        <v>51.2</v>
      </c>
      <c r="E180">
        <v>33.5</v>
      </c>
      <c r="F180">
        <v>35.700000000000003</v>
      </c>
      <c r="K180">
        <v>42487</v>
      </c>
      <c r="L180">
        <v>32889</v>
      </c>
      <c r="M180">
        <v>32889</v>
      </c>
      <c r="O180">
        <v>227820.5</v>
      </c>
      <c r="Q180">
        <v>3258.98</v>
      </c>
      <c r="S180" t="s">
        <v>38</v>
      </c>
      <c r="T180" t="s">
        <v>39</v>
      </c>
      <c r="U180" t="s">
        <v>52</v>
      </c>
      <c r="V180">
        <v>1950</v>
      </c>
      <c r="W180">
        <v>2021</v>
      </c>
      <c r="X180" t="s">
        <v>38</v>
      </c>
      <c r="Y180" t="s">
        <v>41</v>
      </c>
      <c r="Z180">
        <v>33.5</v>
      </c>
      <c r="AA180" t="s">
        <v>42</v>
      </c>
      <c r="AE180">
        <v>54.4</v>
      </c>
      <c r="AF180">
        <v>85.35</v>
      </c>
      <c r="AG180">
        <v>30.95</v>
      </c>
      <c r="AH180">
        <v>7.97</v>
      </c>
      <c r="AI180">
        <v>131.78</v>
      </c>
      <c r="AJ180" t="b">
        <v>0</v>
      </c>
    </row>
    <row r="181" spans="1:36" x14ac:dyDescent="0.25">
      <c r="A181" t="s">
        <v>36</v>
      </c>
      <c r="B181" t="s">
        <v>268</v>
      </c>
      <c r="D181">
        <v>89</v>
      </c>
      <c r="E181">
        <v>75.900000000000006</v>
      </c>
      <c r="F181">
        <v>80.3</v>
      </c>
      <c r="K181">
        <v>75268</v>
      </c>
      <c r="L181">
        <v>62745</v>
      </c>
      <c r="M181">
        <v>62745</v>
      </c>
      <c r="O181">
        <v>223660</v>
      </c>
      <c r="Q181">
        <v>39990</v>
      </c>
      <c r="S181" t="s">
        <v>38</v>
      </c>
      <c r="T181" t="s">
        <v>39</v>
      </c>
      <c r="U181" t="s">
        <v>40</v>
      </c>
      <c r="V181">
        <v>1960</v>
      </c>
      <c r="W181">
        <v>2021</v>
      </c>
      <c r="X181" t="s">
        <v>38</v>
      </c>
      <c r="Y181" t="s">
        <v>41</v>
      </c>
      <c r="Z181">
        <v>75.900000000000006</v>
      </c>
      <c r="AA181" t="s">
        <v>42</v>
      </c>
      <c r="AE181">
        <v>54.4</v>
      </c>
      <c r="AF181">
        <v>85.35</v>
      </c>
      <c r="AG181">
        <v>30.95</v>
      </c>
      <c r="AH181">
        <v>7.97</v>
      </c>
      <c r="AI181">
        <v>131.78</v>
      </c>
      <c r="AJ181" t="b">
        <v>0</v>
      </c>
    </row>
    <row r="182" spans="1:36" x14ac:dyDescent="0.25">
      <c r="A182" t="s">
        <v>36</v>
      </c>
      <c r="B182" t="s">
        <v>269</v>
      </c>
      <c r="D182">
        <v>64.7</v>
      </c>
      <c r="E182">
        <v>47.4</v>
      </c>
      <c r="F182">
        <v>48.9</v>
      </c>
      <c r="K182">
        <v>124439</v>
      </c>
      <c r="L182">
        <v>106839</v>
      </c>
      <c r="M182">
        <v>106839</v>
      </c>
      <c r="O182">
        <v>750791</v>
      </c>
      <c r="Q182">
        <v>25048.22</v>
      </c>
      <c r="S182" t="s">
        <v>38</v>
      </c>
      <c r="T182" t="s">
        <v>39</v>
      </c>
      <c r="U182" t="s">
        <v>54</v>
      </c>
      <c r="V182">
        <v>2013</v>
      </c>
      <c r="W182">
        <v>2021</v>
      </c>
      <c r="X182" t="s">
        <v>38</v>
      </c>
      <c r="Y182" t="s">
        <v>41</v>
      </c>
      <c r="Z182">
        <v>47.4</v>
      </c>
      <c r="AA182" t="s">
        <v>42</v>
      </c>
      <c r="AE182">
        <v>54.4</v>
      </c>
      <c r="AF182">
        <v>85.35</v>
      </c>
      <c r="AG182">
        <v>30.95</v>
      </c>
      <c r="AH182">
        <v>7.97</v>
      </c>
      <c r="AI182">
        <v>131.78</v>
      </c>
      <c r="AJ182" t="b">
        <v>0</v>
      </c>
    </row>
    <row r="183" spans="1:36" x14ac:dyDescent="0.25">
      <c r="A183" t="s">
        <v>36</v>
      </c>
      <c r="B183" t="s">
        <v>270</v>
      </c>
      <c r="D183">
        <v>56.6</v>
      </c>
      <c r="E183">
        <v>148.30000000000001</v>
      </c>
      <c r="F183">
        <v>148</v>
      </c>
      <c r="K183">
        <v>74305</v>
      </c>
      <c r="L183">
        <v>74305</v>
      </c>
      <c r="M183">
        <v>74305</v>
      </c>
      <c r="O183">
        <v>84975.4</v>
      </c>
      <c r="Q183">
        <v>107280.41</v>
      </c>
      <c r="S183" t="s">
        <v>271</v>
      </c>
      <c r="T183" t="s">
        <v>272</v>
      </c>
      <c r="U183" t="s">
        <v>40</v>
      </c>
      <c r="V183">
        <v>1927</v>
      </c>
      <c r="W183">
        <v>2021</v>
      </c>
      <c r="X183" t="s">
        <v>271</v>
      </c>
      <c r="Y183" t="s">
        <v>273</v>
      </c>
      <c r="Z183">
        <v>148.30000000000001</v>
      </c>
      <c r="AA183" t="s">
        <v>42</v>
      </c>
      <c r="AE183">
        <v>39.35</v>
      </c>
      <c r="AF183">
        <v>86.15</v>
      </c>
      <c r="AG183">
        <v>46.8</v>
      </c>
      <c r="AH183">
        <v>-30.85</v>
      </c>
      <c r="AI183">
        <v>156.35</v>
      </c>
      <c r="AJ183" t="b">
        <v>0</v>
      </c>
    </row>
    <row r="184" spans="1:36" x14ac:dyDescent="0.25">
      <c r="A184" t="s">
        <v>36</v>
      </c>
      <c r="B184" t="s">
        <v>274</v>
      </c>
      <c r="D184">
        <v>98.4</v>
      </c>
      <c r="E184">
        <v>79.3</v>
      </c>
      <c r="K184">
        <v>20800</v>
      </c>
      <c r="L184">
        <v>20000</v>
      </c>
      <c r="M184">
        <v>20000</v>
      </c>
      <c r="O184">
        <v>39924.699999999997</v>
      </c>
      <c r="Q184">
        <v>14500</v>
      </c>
      <c r="S184" t="s">
        <v>38</v>
      </c>
      <c r="T184" t="s">
        <v>39</v>
      </c>
      <c r="U184" t="s">
        <v>52</v>
      </c>
      <c r="V184">
        <v>1920</v>
      </c>
      <c r="W184">
        <v>2021</v>
      </c>
      <c r="X184" t="s">
        <v>38</v>
      </c>
      <c r="Y184" t="s">
        <v>41</v>
      </c>
      <c r="Z184">
        <v>79.3</v>
      </c>
      <c r="AA184" t="s">
        <v>42</v>
      </c>
      <c r="AE184">
        <v>54.4</v>
      </c>
      <c r="AF184">
        <v>85.35</v>
      </c>
      <c r="AG184">
        <v>30.95</v>
      </c>
      <c r="AH184">
        <v>7.97</v>
      </c>
      <c r="AI184">
        <v>131.78</v>
      </c>
      <c r="AJ184" t="b">
        <v>0</v>
      </c>
    </row>
    <row r="185" spans="1:36" x14ac:dyDescent="0.25">
      <c r="A185" t="s">
        <v>87</v>
      </c>
      <c r="B185" t="s">
        <v>275</v>
      </c>
      <c r="D185">
        <v>42.2</v>
      </c>
      <c r="E185">
        <v>28</v>
      </c>
      <c r="F185">
        <v>29.8</v>
      </c>
      <c r="K185">
        <v>68000</v>
      </c>
      <c r="L185">
        <v>68000</v>
      </c>
      <c r="M185">
        <v>68000</v>
      </c>
      <c r="O185">
        <v>558292</v>
      </c>
      <c r="S185" t="s">
        <v>38</v>
      </c>
      <c r="T185" t="s">
        <v>39</v>
      </c>
      <c r="U185" t="s">
        <v>40</v>
      </c>
      <c r="V185">
        <v>1969</v>
      </c>
      <c r="W185">
        <v>2021</v>
      </c>
      <c r="X185" t="s">
        <v>38</v>
      </c>
      <c r="Y185" t="s">
        <v>41</v>
      </c>
      <c r="Z185">
        <v>28</v>
      </c>
      <c r="AA185" t="s">
        <v>42</v>
      </c>
      <c r="AE185">
        <v>54.4</v>
      </c>
      <c r="AF185">
        <v>85.35</v>
      </c>
      <c r="AG185">
        <v>30.95</v>
      </c>
      <c r="AH185">
        <v>7.97</v>
      </c>
      <c r="AI185">
        <v>131.78</v>
      </c>
      <c r="AJ185" t="b">
        <v>0</v>
      </c>
    </row>
    <row r="186" spans="1:36" x14ac:dyDescent="0.25">
      <c r="A186" t="s">
        <v>36</v>
      </c>
      <c r="B186" t="s">
        <v>276</v>
      </c>
      <c r="D186">
        <v>86.4</v>
      </c>
      <c r="E186">
        <v>87.4</v>
      </c>
      <c r="F186">
        <v>96.3</v>
      </c>
      <c r="K186">
        <v>50000</v>
      </c>
      <c r="L186">
        <v>46000</v>
      </c>
      <c r="M186">
        <v>46000</v>
      </c>
      <c r="O186">
        <v>130578</v>
      </c>
      <c r="Q186">
        <v>35743</v>
      </c>
      <c r="S186" t="s">
        <v>38</v>
      </c>
      <c r="T186" t="s">
        <v>39</v>
      </c>
      <c r="U186" t="s">
        <v>52</v>
      </c>
      <c r="V186">
        <v>1928</v>
      </c>
      <c r="W186">
        <v>2021</v>
      </c>
      <c r="X186" t="s">
        <v>38</v>
      </c>
      <c r="Y186" t="s">
        <v>41</v>
      </c>
      <c r="Z186">
        <v>87.4</v>
      </c>
      <c r="AA186" t="s">
        <v>42</v>
      </c>
      <c r="AE186">
        <v>54.4</v>
      </c>
      <c r="AF186">
        <v>85.35</v>
      </c>
      <c r="AG186">
        <v>30.95</v>
      </c>
      <c r="AH186">
        <v>7.97</v>
      </c>
      <c r="AI186">
        <v>131.78</v>
      </c>
      <c r="AJ186" t="b">
        <v>0</v>
      </c>
    </row>
    <row r="187" spans="1:36" x14ac:dyDescent="0.25">
      <c r="A187" t="s">
        <v>36</v>
      </c>
      <c r="B187" t="s">
        <v>277</v>
      </c>
      <c r="D187">
        <v>152.80000000000001</v>
      </c>
      <c r="E187">
        <v>140.5</v>
      </c>
      <c r="F187">
        <v>132.19999999999999</v>
      </c>
      <c r="K187">
        <v>142858</v>
      </c>
      <c r="L187">
        <v>142858</v>
      </c>
      <c r="M187">
        <v>142858</v>
      </c>
      <c r="O187">
        <v>442935</v>
      </c>
      <c r="Q187">
        <v>185598.73</v>
      </c>
      <c r="S187" t="s">
        <v>89</v>
      </c>
      <c r="T187" t="s">
        <v>90</v>
      </c>
      <c r="U187" t="s">
        <v>54</v>
      </c>
      <c r="V187">
        <v>1972</v>
      </c>
      <c r="W187">
        <v>2021</v>
      </c>
      <c r="X187" t="s">
        <v>89</v>
      </c>
      <c r="Y187" t="s">
        <v>46</v>
      </c>
      <c r="Z187">
        <v>140.5</v>
      </c>
      <c r="AA187" t="s">
        <v>42</v>
      </c>
      <c r="AE187">
        <v>102.25</v>
      </c>
      <c r="AF187">
        <v>158.77000000000001</v>
      </c>
      <c r="AG187">
        <v>56.52</v>
      </c>
      <c r="AH187">
        <v>17.46</v>
      </c>
      <c r="AI187">
        <v>243.56</v>
      </c>
      <c r="AJ187" t="b">
        <v>0</v>
      </c>
    </row>
    <row r="188" spans="1:36" x14ac:dyDescent="0.25">
      <c r="A188" t="s">
        <v>36</v>
      </c>
      <c r="B188" t="s">
        <v>278</v>
      </c>
      <c r="D188">
        <v>78.599999999999994</v>
      </c>
      <c r="E188">
        <v>64.400000000000006</v>
      </c>
      <c r="K188">
        <v>43632</v>
      </c>
      <c r="L188">
        <v>43632</v>
      </c>
      <c r="M188">
        <v>43632</v>
      </c>
      <c r="O188">
        <v>106303.6</v>
      </c>
      <c r="Q188">
        <v>24480</v>
      </c>
      <c r="S188" t="s">
        <v>38</v>
      </c>
      <c r="T188" t="s">
        <v>39</v>
      </c>
      <c r="U188" t="s">
        <v>52</v>
      </c>
      <c r="V188">
        <v>1920</v>
      </c>
      <c r="W188">
        <v>2021</v>
      </c>
      <c r="X188" t="s">
        <v>38</v>
      </c>
      <c r="Y188" t="s">
        <v>41</v>
      </c>
      <c r="Z188">
        <v>64.400000000000006</v>
      </c>
      <c r="AA188" t="s">
        <v>42</v>
      </c>
      <c r="AE188">
        <v>54.4</v>
      </c>
      <c r="AF188">
        <v>85.35</v>
      </c>
      <c r="AG188">
        <v>30.95</v>
      </c>
      <c r="AH188">
        <v>7.97</v>
      </c>
      <c r="AI188">
        <v>131.78</v>
      </c>
      <c r="AJ188" t="b">
        <v>0</v>
      </c>
    </row>
    <row r="189" spans="1:36" x14ac:dyDescent="0.25">
      <c r="A189" t="s">
        <v>36</v>
      </c>
      <c r="B189" t="s">
        <v>279</v>
      </c>
      <c r="D189">
        <v>78.3</v>
      </c>
      <c r="E189">
        <v>69.7</v>
      </c>
      <c r="F189">
        <v>77.2</v>
      </c>
      <c r="K189">
        <v>50000</v>
      </c>
      <c r="L189">
        <v>50000</v>
      </c>
      <c r="M189">
        <v>50000</v>
      </c>
      <c r="O189">
        <v>107117</v>
      </c>
      <c r="Q189">
        <v>31200.29</v>
      </c>
      <c r="S189" t="s">
        <v>38</v>
      </c>
      <c r="T189" t="s">
        <v>39</v>
      </c>
      <c r="U189" t="s">
        <v>40</v>
      </c>
      <c r="V189">
        <v>1950</v>
      </c>
      <c r="W189">
        <v>2021</v>
      </c>
      <c r="X189" t="s">
        <v>38</v>
      </c>
      <c r="Y189" t="s">
        <v>41</v>
      </c>
      <c r="Z189">
        <v>69.7</v>
      </c>
      <c r="AA189" t="s">
        <v>42</v>
      </c>
      <c r="AE189">
        <v>54.4</v>
      </c>
      <c r="AF189">
        <v>85.35</v>
      </c>
      <c r="AG189">
        <v>30.95</v>
      </c>
      <c r="AH189">
        <v>7.97</v>
      </c>
      <c r="AI189">
        <v>131.78</v>
      </c>
      <c r="AJ189" t="b">
        <v>0</v>
      </c>
    </row>
    <row r="190" spans="1:36" x14ac:dyDescent="0.25">
      <c r="A190" t="s">
        <v>36</v>
      </c>
      <c r="B190" t="s">
        <v>280</v>
      </c>
      <c r="D190">
        <v>73</v>
      </c>
      <c r="E190">
        <v>87.7</v>
      </c>
      <c r="F190">
        <v>88.9</v>
      </c>
      <c r="K190">
        <v>91249</v>
      </c>
      <c r="L190">
        <v>91249</v>
      </c>
      <c r="M190">
        <v>91249</v>
      </c>
      <c r="O190">
        <v>1229491</v>
      </c>
      <c r="Q190">
        <v>38038.769999999997</v>
      </c>
      <c r="S190" t="s">
        <v>281</v>
      </c>
      <c r="T190" t="s">
        <v>282</v>
      </c>
      <c r="U190" t="s">
        <v>40</v>
      </c>
      <c r="V190">
        <v>1932</v>
      </c>
      <c r="W190">
        <v>2021</v>
      </c>
      <c r="X190" t="s">
        <v>281</v>
      </c>
      <c r="Y190" t="s">
        <v>218</v>
      </c>
      <c r="Z190">
        <v>87.7</v>
      </c>
      <c r="AA190" t="s">
        <v>42</v>
      </c>
      <c r="AE190">
        <v>78.319999999999993</v>
      </c>
      <c r="AF190">
        <v>142.69999999999999</v>
      </c>
      <c r="AG190">
        <v>64.37</v>
      </c>
      <c r="AH190">
        <v>-18.239999999999998</v>
      </c>
      <c r="AI190">
        <v>239.26</v>
      </c>
      <c r="AJ190" t="b">
        <v>0</v>
      </c>
    </row>
    <row r="191" spans="1:36" x14ac:dyDescent="0.25">
      <c r="A191" t="s">
        <v>36</v>
      </c>
      <c r="B191" t="s">
        <v>283</v>
      </c>
      <c r="D191">
        <v>89.5</v>
      </c>
      <c r="E191">
        <v>74.7</v>
      </c>
      <c r="F191">
        <v>82.7</v>
      </c>
      <c r="K191">
        <v>44822</v>
      </c>
      <c r="L191">
        <v>44822</v>
      </c>
      <c r="M191">
        <v>44822</v>
      </c>
      <c r="O191">
        <v>94788</v>
      </c>
      <c r="Q191">
        <v>30260.2</v>
      </c>
      <c r="S191" t="s">
        <v>38</v>
      </c>
      <c r="T191" t="s">
        <v>39</v>
      </c>
      <c r="U191" t="s">
        <v>52</v>
      </c>
      <c r="V191">
        <v>1920</v>
      </c>
      <c r="W191">
        <v>2021</v>
      </c>
      <c r="X191" t="s">
        <v>38</v>
      </c>
      <c r="Y191" t="s">
        <v>41</v>
      </c>
      <c r="Z191">
        <v>74.7</v>
      </c>
      <c r="AA191" t="s">
        <v>42</v>
      </c>
      <c r="AE191">
        <v>54.4</v>
      </c>
      <c r="AF191">
        <v>85.35</v>
      </c>
      <c r="AG191">
        <v>30.95</v>
      </c>
      <c r="AH191">
        <v>7.97</v>
      </c>
      <c r="AI191">
        <v>131.78</v>
      </c>
      <c r="AJ191" t="b">
        <v>0</v>
      </c>
    </row>
    <row r="192" spans="1:36" x14ac:dyDescent="0.25">
      <c r="A192" t="s">
        <v>87</v>
      </c>
      <c r="B192" t="s">
        <v>284</v>
      </c>
      <c r="D192">
        <v>41</v>
      </c>
      <c r="E192">
        <v>18.3</v>
      </c>
      <c r="F192">
        <v>19.600000000000001</v>
      </c>
      <c r="K192">
        <v>83100</v>
      </c>
      <c r="L192">
        <v>68700</v>
      </c>
      <c r="M192">
        <v>68700</v>
      </c>
      <c r="O192">
        <v>369210</v>
      </c>
      <c r="S192" t="s">
        <v>38</v>
      </c>
      <c r="T192" t="s">
        <v>39</v>
      </c>
      <c r="U192" t="s">
        <v>52</v>
      </c>
      <c r="V192">
        <v>1966</v>
      </c>
      <c r="W192">
        <v>2021</v>
      </c>
      <c r="X192" t="s">
        <v>38</v>
      </c>
      <c r="Y192" t="s">
        <v>41</v>
      </c>
      <c r="Z192">
        <v>18.3</v>
      </c>
      <c r="AA192" t="s">
        <v>42</v>
      </c>
      <c r="AE192">
        <v>54.4</v>
      </c>
      <c r="AF192">
        <v>85.35</v>
      </c>
      <c r="AG192">
        <v>30.95</v>
      </c>
      <c r="AH192">
        <v>7.97</v>
      </c>
      <c r="AI192">
        <v>131.78</v>
      </c>
      <c r="AJ192" t="b">
        <v>0</v>
      </c>
    </row>
    <row r="193" spans="1:36" x14ac:dyDescent="0.25">
      <c r="A193" t="s">
        <v>36</v>
      </c>
      <c r="B193" t="s">
        <v>285</v>
      </c>
      <c r="D193">
        <v>142.69999999999999</v>
      </c>
      <c r="E193">
        <v>730.3</v>
      </c>
      <c r="F193">
        <v>730.3</v>
      </c>
      <c r="K193">
        <v>91087</v>
      </c>
      <c r="L193">
        <v>91087</v>
      </c>
      <c r="M193">
        <v>91087</v>
      </c>
      <c r="O193">
        <v>2407208</v>
      </c>
      <c r="Q193">
        <v>583116.49</v>
      </c>
      <c r="S193" t="s">
        <v>89</v>
      </c>
      <c r="T193" t="s">
        <v>90</v>
      </c>
      <c r="U193" t="s">
        <v>40</v>
      </c>
      <c r="V193">
        <v>1970</v>
      </c>
      <c r="W193">
        <v>2021</v>
      </c>
      <c r="X193" t="s">
        <v>89</v>
      </c>
      <c r="Y193" t="s">
        <v>46</v>
      </c>
      <c r="Z193">
        <v>730.3</v>
      </c>
      <c r="AA193" t="s">
        <v>42</v>
      </c>
      <c r="AE193">
        <v>102.25</v>
      </c>
      <c r="AF193">
        <v>158.77000000000001</v>
      </c>
      <c r="AG193">
        <v>56.52</v>
      </c>
      <c r="AH193">
        <v>17.46</v>
      </c>
      <c r="AI193">
        <v>243.56</v>
      </c>
      <c r="AJ193" t="b">
        <v>1</v>
      </c>
    </row>
    <row r="194" spans="1:36" x14ac:dyDescent="0.25">
      <c r="A194" t="s">
        <v>36</v>
      </c>
      <c r="B194" t="s">
        <v>286</v>
      </c>
      <c r="D194">
        <v>122.3</v>
      </c>
      <c r="E194">
        <v>132.6</v>
      </c>
      <c r="K194">
        <v>146975</v>
      </c>
      <c r="L194">
        <v>146975</v>
      </c>
      <c r="M194">
        <v>146975</v>
      </c>
      <c r="O194">
        <v>1456095</v>
      </c>
      <c r="Q194">
        <v>145214.71</v>
      </c>
      <c r="S194" t="s">
        <v>89</v>
      </c>
      <c r="T194" t="s">
        <v>90</v>
      </c>
      <c r="U194" t="s">
        <v>54</v>
      </c>
      <c r="V194">
        <v>1953</v>
      </c>
      <c r="W194">
        <v>2021</v>
      </c>
      <c r="X194" t="s">
        <v>89</v>
      </c>
      <c r="Y194" t="s">
        <v>46</v>
      </c>
      <c r="Z194">
        <v>132.6</v>
      </c>
      <c r="AA194" t="s">
        <v>42</v>
      </c>
      <c r="AE194">
        <v>102.25</v>
      </c>
      <c r="AF194">
        <v>158.77000000000001</v>
      </c>
      <c r="AG194">
        <v>56.52</v>
      </c>
      <c r="AH194">
        <v>17.46</v>
      </c>
      <c r="AI194">
        <v>243.56</v>
      </c>
      <c r="AJ194" t="b">
        <v>0</v>
      </c>
    </row>
    <row r="195" spans="1:36" x14ac:dyDescent="0.25">
      <c r="A195" t="s">
        <v>36</v>
      </c>
      <c r="B195" t="s">
        <v>287</v>
      </c>
      <c r="D195">
        <v>58.2</v>
      </c>
      <c r="E195">
        <v>44.8</v>
      </c>
      <c r="F195">
        <v>48.2</v>
      </c>
      <c r="K195">
        <v>55200</v>
      </c>
      <c r="L195">
        <v>55200</v>
      </c>
      <c r="M195">
        <v>55200</v>
      </c>
      <c r="O195">
        <v>140086</v>
      </c>
      <c r="Q195">
        <v>19962.740000000002</v>
      </c>
      <c r="S195" t="s">
        <v>38</v>
      </c>
      <c r="T195" t="s">
        <v>39</v>
      </c>
      <c r="U195" t="s">
        <v>40</v>
      </c>
      <c r="V195">
        <v>1910</v>
      </c>
      <c r="W195">
        <v>2021</v>
      </c>
      <c r="X195" t="s">
        <v>38</v>
      </c>
      <c r="Y195" t="s">
        <v>41</v>
      </c>
      <c r="Z195">
        <v>44.8</v>
      </c>
      <c r="AA195" t="s">
        <v>42</v>
      </c>
      <c r="AE195">
        <v>54.4</v>
      </c>
      <c r="AF195">
        <v>85.35</v>
      </c>
      <c r="AG195">
        <v>30.95</v>
      </c>
      <c r="AH195">
        <v>7.97</v>
      </c>
      <c r="AI195">
        <v>131.78</v>
      </c>
      <c r="AJ195" t="b">
        <v>0</v>
      </c>
    </row>
    <row r="196" spans="1:36" x14ac:dyDescent="0.25">
      <c r="A196" t="s">
        <v>36</v>
      </c>
      <c r="B196" t="s">
        <v>288</v>
      </c>
      <c r="D196">
        <v>124</v>
      </c>
      <c r="E196">
        <v>184.8</v>
      </c>
      <c r="F196">
        <v>184.8</v>
      </c>
      <c r="K196">
        <v>342557</v>
      </c>
      <c r="L196">
        <v>342557</v>
      </c>
      <c r="M196">
        <v>342557</v>
      </c>
      <c r="O196">
        <v>4312452</v>
      </c>
      <c r="Q196">
        <v>485893</v>
      </c>
      <c r="S196" t="s">
        <v>89</v>
      </c>
      <c r="T196" t="s">
        <v>90</v>
      </c>
      <c r="U196" t="s">
        <v>54</v>
      </c>
      <c r="V196">
        <v>1972</v>
      </c>
      <c r="W196">
        <v>2021</v>
      </c>
      <c r="X196" t="s">
        <v>89</v>
      </c>
      <c r="Y196" t="s">
        <v>46</v>
      </c>
      <c r="Z196">
        <v>184.8</v>
      </c>
      <c r="AA196" t="s">
        <v>42</v>
      </c>
      <c r="AE196">
        <v>102.25</v>
      </c>
      <c r="AF196">
        <v>158.77000000000001</v>
      </c>
      <c r="AG196">
        <v>56.52</v>
      </c>
      <c r="AH196">
        <v>17.46</v>
      </c>
      <c r="AI196">
        <v>243.56</v>
      </c>
      <c r="AJ196" t="b">
        <v>0</v>
      </c>
    </row>
    <row r="197" spans="1:36" x14ac:dyDescent="0.25">
      <c r="A197" t="s">
        <v>36</v>
      </c>
      <c r="B197" t="s">
        <v>289</v>
      </c>
      <c r="D197">
        <v>84.6</v>
      </c>
      <c r="E197">
        <v>73.2</v>
      </c>
      <c r="F197">
        <v>81.5</v>
      </c>
      <c r="K197">
        <v>50000</v>
      </c>
      <c r="L197">
        <v>50000</v>
      </c>
      <c r="M197">
        <v>50000</v>
      </c>
      <c r="O197">
        <v>125937</v>
      </c>
      <c r="Q197">
        <v>32288.77</v>
      </c>
      <c r="S197" t="s">
        <v>38</v>
      </c>
      <c r="T197" t="s">
        <v>39</v>
      </c>
      <c r="U197" t="s">
        <v>40</v>
      </c>
      <c r="V197">
        <v>1950</v>
      </c>
      <c r="W197">
        <v>2021</v>
      </c>
      <c r="X197" t="s">
        <v>38</v>
      </c>
      <c r="Y197" t="s">
        <v>41</v>
      </c>
      <c r="Z197">
        <v>73.2</v>
      </c>
      <c r="AA197" t="s">
        <v>42</v>
      </c>
      <c r="AE197">
        <v>54.4</v>
      </c>
      <c r="AF197">
        <v>85.35</v>
      </c>
      <c r="AG197">
        <v>30.95</v>
      </c>
      <c r="AH197">
        <v>7.97</v>
      </c>
      <c r="AI197">
        <v>131.78</v>
      </c>
      <c r="AJ197" t="b">
        <v>0</v>
      </c>
    </row>
    <row r="198" spans="1:36" x14ac:dyDescent="0.25">
      <c r="A198" t="s">
        <v>36</v>
      </c>
      <c r="B198" t="s">
        <v>290</v>
      </c>
      <c r="D198">
        <v>53.3</v>
      </c>
      <c r="E198">
        <v>60.7</v>
      </c>
      <c r="F198">
        <v>65.099999999999994</v>
      </c>
      <c r="K198">
        <v>36784</v>
      </c>
      <c r="L198">
        <v>36784</v>
      </c>
      <c r="M198">
        <v>36784</v>
      </c>
      <c r="O198">
        <v>437501</v>
      </c>
      <c r="Q198">
        <v>7408.64</v>
      </c>
      <c r="S198" t="s">
        <v>38</v>
      </c>
      <c r="T198" t="s">
        <v>39</v>
      </c>
      <c r="U198" t="s">
        <v>52</v>
      </c>
      <c r="V198">
        <v>1968</v>
      </c>
      <c r="W198">
        <v>2021</v>
      </c>
      <c r="X198" t="s">
        <v>38</v>
      </c>
      <c r="Y198" t="s">
        <v>41</v>
      </c>
      <c r="Z198">
        <v>60.7</v>
      </c>
      <c r="AA198" t="s">
        <v>42</v>
      </c>
      <c r="AE198">
        <v>54.4</v>
      </c>
      <c r="AF198">
        <v>85.35</v>
      </c>
      <c r="AG198">
        <v>30.95</v>
      </c>
      <c r="AH198">
        <v>7.97</v>
      </c>
      <c r="AI198">
        <v>131.78</v>
      </c>
      <c r="AJ198" t="b">
        <v>0</v>
      </c>
    </row>
    <row r="199" spans="1:36" x14ac:dyDescent="0.25">
      <c r="A199" t="s">
        <v>36</v>
      </c>
      <c r="B199" t="s">
        <v>291</v>
      </c>
      <c r="D199">
        <v>136.80000000000001</v>
      </c>
      <c r="E199">
        <v>143</v>
      </c>
      <c r="F199">
        <v>143</v>
      </c>
      <c r="K199">
        <v>175858</v>
      </c>
      <c r="L199">
        <v>175858</v>
      </c>
      <c r="M199">
        <v>175858</v>
      </c>
      <c r="O199">
        <v>1136881</v>
      </c>
      <c r="Q199">
        <v>212600.23</v>
      </c>
      <c r="S199" t="s">
        <v>89</v>
      </c>
      <c r="T199" t="s">
        <v>90</v>
      </c>
      <c r="U199" t="s">
        <v>54</v>
      </c>
      <c r="V199">
        <v>1972</v>
      </c>
      <c r="W199">
        <v>2021</v>
      </c>
      <c r="X199" t="s">
        <v>89</v>
      </c>
      <c r="Y199" t="s">
        <v>46</v>
      </c>
      <c r="Z199">
        <v>143</v>
      </c>
      <c r="AA199" t="s">
        <v>42</v>
      </c>
      <c r="AE199">
        <v>102.25</v>
      </c>
      <c r="AF199">
        <v>158.77000000000001</v>
      </c>
      <c r="AG199">
        <v>56.52</v>
      </c>
      <c r="AH199">
        <v>17.46</v>
      </c>
      <c r="AI199">
        <v>243.56</v>
      </c>
      <c r="AJ199" t="b">
        <v>0</v>
      </c>
    </row>
    <row r="200" spans="1:36" x14ac:dyDescent="0.25">
      <c r="A200" t="s">
        <v>36</v>
      </c>
      <c r="B200" t="s">
        <v>292</v>
      </c>
      <c r="D200">
        <v>61.9</v>
      </c>
      <c r="E200">
        <v>41.5</v>
      </c>
      <c r="F200">
        <v>44.1</v>
      </c>
      <c r="K200">
        <v>67300</v>
      </c>
      <c r="L200">
        <v>59500</v>
      </c>
      <c r="M200">
        <v>59500</v>
      </c>
      <c r="O200">
        <v>370016.4</v>
      </c>
      <c r="Q200">
        <v>12080.09</v>
      </c>
      <c r="S200" t="s">
        <v>38</v>
      </c>
      <c r="T200" t="s">
        <v>39</v>
      </c>
      <c r="U200" t="s">
        <v>40</v>
      </c>
      <c r="V200">
        <v>1979</v>
      </c>
      <c r="W200">
        <v>2021</v>
      </c>
      <c r="X200" t="s">
        <v>38</v>
      </c>
      <c r="Y200" t="s">
        <v>41</v>
      </c>
      <c r="Z200">
        <v>41.5</v>
      </c>
      <c r="AA200" t="s">
        <v>42</v>
      </c>
      <c r="AE200">
        <v>54.4</v>
      </c>
      <c r="AF200">
        <v>85.35</v>
      </c>
      <c r="AG200">
        <v>30.95</v>
      </c>
      <c r="AH200">
        <v>7.97</v>
      </c>
      <c r="AI200">
        <v>131.78</v>
      </c>
      <c r="AJ200" t="b">
        <v>0</v>
      </c>
    </row>
    <row r="201" spans="1:36" x14ac:dyDescent="0.25">
      <c r="A201" t="s">
        <v>36</v>
      </c>
      <c r="B201" t="s">
        <v>293</v>
      </c>
      <c r="D201">
        <v>149</v>
      </c>
      <c r="E201">
        <v>148.19999999999999</v>
      </c>
      <c r="F201">
        <v>148.19999999999999</v>
      </c>
      <c r="K201">
        <v>52457</v>
      </c>
      <c r="L201">
        <v>52457</v>
      </c>
      <c r="M201">
        <v>52457</v>
      </c>
      <c r="O201">
        <v>211489.3</v>
      </c>
      <c r="Q201">
        <v>70535.08</v>
      </c>
      <c r="S201" t="s">
        <v>89</v>
      </c>
      <c r="T201" t="s">
        <v>90</v>
      </c>
      <c r="U201" t="s">
        <v>40</v>
      </c>
      <c r="V201">
        <v>1977</v>
      </c>
      <c r="W201">
        <v>2021</v>
      </c>
      <c r="X201" t="s">
        <v>89</v>
      </c>
      <c r="Y201" t="s">
        <v>46</v>
      </c>
      <c r="Z201">
        <v>148.19999999999999</v>
      </c>
      <c r="AA201" t="s">
        <v>42</v>
      </c>
      <c r="AE201">
        <v>102.25</v>
      </c>
      <c r="AF201">
        <v>158.77000000000001</v>
      </c>
      <c r="AG201">
        <v>56.52</v>
      </c>
      <c r="AH201">
        <v>17.46</v>
      </c>
      <c r="AI201">
        <v>243.56</v>
      </c>
      <c r="AJ201" t="b">
        <v>0</v>
      </c>
    </row>
    <row r="202" spans="1:36" x14ac:dyDescent="0.25">
      <c r="A202" t="s">
        <v>36</v>
      </c>
      <c r="B202" t="s">
        <v>294</v>
      </c>
      <c r="D202">
        <v>87.5</v>
      </c>
      <c r="E202">
        <v>93.3</v>
      </c>
      <c r="K202">
        <v>34032</v>
      </c>
      <c r="L202">
        <v>34032</v>
      </c>
      <c r="M202">
        <v>34032</v>
      </c>
      <c r="O202">
        <v>69099.5</v>
      </c>
      <c r="Q202">
        <v>29399</v>
      </c>
      <c r="S202" t="s">
        <v>38</v>
      </c>
      <c r="T202" t="s">
        <v>39</v>
      </c>
      <c r="U202" t="s">
        <v>52</v>
      </c>
      <c r="V202">
        <v>1920</v>
      </c>
      <c r="W202">
        <v>2021</v>
      </c>
      <c r="X202" t="s">
        <v>38</v>
      </c>
      <c r="Y202" t="s">
        <v>41</v>
      </c>
      <c r="Z202">
        <v>93.3</v>
      </c>
      <c r="AA202" t="s">
        <v>42</v>
      </c>
      <c r="AE202">
        <v>54.4</v>
      </c>
      <c r="AF202">
        <v>85.35</v>
      </c>
      <c r="AG202">
        <v>30.95</v>
      </c>
      <c r="AH202">
        <v>7.97</v>
      </c>
      <c r="AI202">
        <v>131.78</v>
      </c>
      <c r="AJ202" t="b">
        <v>0</v>
      </c>
    </row>
    <row r="203" spans="1:36" x14ac:dyDescent="0.25">
      <c r="A203" t="s">
        <v>36</v>
      </c>
      <c r="B203" t="s">
        <v>295</v>
      </c>
      <c r="D203">
        <v>98.7</v>
      </c>
      <c r="E203">
        <v>79.2</v>
      </c>
      <c r="K203">
        <v>44116</v>
      </c>
      <c r="L203">
        <v>44116</v>
      </c>
      <c r="M203">
        <v>44116</v>
      </c>
      <c r="O203">
        <v>85693</v>
      </c>
      <c r="Q203">
        <v>32000</v>
      </c>
      <c r="S203" t="s">
        <v>38</v>
      </c>
      <c r="T203" t="s">
        <v>39</v>
      </c>
      <c r="U203" t="s">
        <v>52</v>
      </c>
      <c r="V203">
        <v>1920</v>
      </c>
      <c r="W203">
        <v>2021</v>
      </c>
      <c r="X203" t="s">
        <v>38</v>
      </c>
      <c r="Y203" t="s">
        <v>41</v>
      </c>
      <c r="Z203">
        <v>79.2</v>
      </c>
      <c r="AA203" t="s">
        <v>42</v>
      </c>
      <c r="AE203">
        <v>54.4</v>
      </c>
      <c r="AF203">
        <v>85.35</v>
      </c>
      <c r="AG203">
        <v>30.95</v>
      </c>
      <c r="AH203">
        <v>7.97</v>
      </c>
      <c r="AI203">
        <v>131.78</v>
      </c>
      <c r="AJ203" t="b">
        <v>0</v>
      </c>
    </row>
    <row r="204" spans="1:36" x14ac:dyDescent="0.25">
      <c r="A204" t="s">
        <v>36</v>
      </c>
      <c r="B204" t="s">
        <v>296</v>
      </c>
      <c r="D204">
        <v>113.5</v>
      </c>
      <c r="E204">
        <v>195.4</v>
      </c>
      <c r="F204">
        <v>195.4</v>
      </c>
      <c r="K204">
        <v>54145</v>
      </c>
      <c r="L204">
        <v>54145</v>
      </c>
      <c r="M204">
        <v>54145</v>
      </c>
      <c r="O204">
        <v>465514.7</v>
      </c>
      <c r="Q204">
        <v>89920.86</v>
      </c>
      <c r="S204" t="s">
        <v>297</v>
      </c>
      <c r="T204" t="s">
        <v>298</v>
      </c>
      <c r="U204" t="s">
        <v>40</v>
      </c>
      <c r="V204">
        <v>1960</v>
      </c>
      <c r="W204">
        <v>2021</v>
      </c>
      <c r="X204" t="s">
        <v>297</v>
      </c>
      <c r="Y204" t="s">
        <v>62</v>
      </c>
      <c r="Z204">
        <v>195.4</v>
      </c>
      <c r="AA204" t="s">
        <v>42</v>
      </c>
      <c r="AE204">
        <v>137.9</v>
      </c>
      <c r="AF204">
        <v>186.9</v>
      </c>
      <c r="AG204">
        <v>49</v>
      </c>
      <c r="AH204">
        <v>64.400000000000006</v>
      </c>
      <c r="AI204">
        <v>260.39999999999998</v>
      </c>
      <c r="AJ204" t="b">
        <v>0</v>
      </c>
    </row>
    <row r="205" spans="1:36" x14ac:dyDescent="0.25">
      <c r="A205" t="s">
        <v>36</v>
      </c>
      <c r="B205" t="s">
        <v>299</v>
      </c>
      <c r="D205">
        <v>74.400000000000006</v>
      </c>
      <c r="E205">
        <v>55.6</v>
      </c>
      <c r="F205">
        <v>62.9</v>
      </c>
      <c r="K205">
        <v>30000</v>
      </c>
      <c r="L205">
        <v>30000</v>
      </c>
      <c r="M205">
        <v>30000</v>
      </c>
      <c r="O205">
        <v>47690</v>
      </c>
      <c r="Q205">
        <v>15056</v>
      </c>
      <c r="S205" t="s">
        <v>38</v>
      </c>
      <c r="T205" t="s">
        <v>39</v>
      </c>
      <c r="U205" t="s">
        <v>52</v>
      </c>
      <c r="V205">
        <v>1965</v>
      </c>
      <c r="W205">
        <v>2021</v>
      </c>
      <c r="X205" t="s">
        <v>38</v>
      </c>
      <c r="Y205" t="s">
        <v>41</v>
      </c>
      <c r="Z205">
        <v>55.6</v>
      </c>
      <c r="AA205" t="s">
        <v>42</v>
      </c>
      <c r="AE205">
        <v>54.4</v>
      </c>
      <c r="AF205">
        <v>85.35</v>
      </c>
      <c r="AG205">
        <v>30.95</v>
      </c>
      <c r="AH205">
        <v>7.97</v>
      </c>
      <c r="AI205">
        <v>131.78</v>
      </c>
      <c r="AJ205" t="b">
        <v>0</v>
      </c>
    </row>
    <row r="206" spans="1:36" x14ac:dyDescent="0.25">
      <c r="A206" t="s">
        <v>36</v>
      </c>
      <c r="B206" t="s">
        <v>300</v>
      </c>
      <c r="D206">
        <v>84.4</v>
      </c>
      <c r="E206">
        <v>71</v>
      </c>
      <c r="F206">
        <v>79.5</v>
      </c>
      <c r="K206">
        <v>45200</v>
      </c>
      <c r="L206">
        <v>45200</v>
      </c>
      <c r="M206">
        <v>45200</v>
      </c>
      <c r="O206">
        <v>52961</v>
      </c>
      <c r="Q206">
        <v>30293</v>
      </c>
      <c r="S206" t="s">
        <v>38</v>
      </c>
      <c r="T206" t="s">
        <v>39</v>
      </c>
      <c r="U206" t="s">
        <v>52</v>
      </c>
      <c r="V206">
        <v>1962</v>
      </c>
      <c r="W206">
        <v>2021</v>
      </c>
      <c r="X206" t="s">
        <v>38</v>
      </c>
      <c r="Y206" t="s">
        <v>41</v>
      </c>
      <c r="Z206">
        <v>71</v>
      </c>
      <c r="AA206" t="s">
        <v>42</v>
      </c>
      <c r="AE206">
        <v>54.4</v>
      </c>
      <c r="AF206">
        <v>85.35</v>
      </c>
      <c r="AG206">
        <v>30.95</v>
      </c>
      <c r="AH206">
        <v>7.97</v>
      </c>
      <c r="AI206">
        <v>131.78</v>
      </c>
      <c r="AJ206" t="b">
        <v>0</v>
      </c>
    </row>
    <row r="207" spans="1:36" x14ac:dyDescent="0.25">
      <c r="A207" t="s">
        <v>36</v>
      </c>
      <c r="B207" t="s">
        <v>301</v>
      </c>
      <c r="D207">
        <v>92.5</v>
      </c>
      <c r="E207">
        <v>155.19999999999999</v>
      </c>
      <c r="F207">
        <v>155.19999999999999</v>
      </c>
      <c r="K207">
        <v>350947</v>
      </c>
      <c r="L207">
        <v>350947</v>
      </c>
      <c r="M207">
        <v>350947</v>
      </c>
      <c r="O207">
        <v>4590039</v>
      </c>
      <c r="Q207">
        <v>388198.41</v>
      </c>
      <c r="S207" t="s">
        <v>281</v>
      </c>
      <c r="T207" t="s">
        <v>282</v>
      </c>
      <c r="U207" t="s">
        <v>54</v>
      </c>
      <c r="V207">
        <v>1969</v>
      </c>
      <c r="W207">
        <v>2021</v>
      </c>
      <c r="X207" t="s">
        <v>281</v>
      </c>
      <c r="Y207" t="s">
        <v>218</v>
      </c>
      <c r="Z207">
        <v>155.19999999999999</v>
      </c>
      <c r="AA207" t="s">
        <v>42</v>
      </c>
      <c r="AE207">
        <v>78.319999999999993</v>
      </c>
      <c r="AF207">
        <v>142.69999999999999</v>
      </c>
      <c r="AG207">
        <v>64.37</v>
      </c>
      <c r="AH207">
        <v>-18.239999999999998</v>
      </c>
      <c r="AI207">
        <v>239.26</v>
      </c>
      <c r="AJ207" t="b">
        <v>0</v>
      </c>
    </row>
    <row r="208" spans="1:36" x14ac:dyDescent="0.25">
      <c r="A208" t="s">
        <v>36</v>
      </c>
      <c r="B208" t="s">
        <v>302</v>
      </c>
      <c r="D208">
        <v>75.099999999999994</v>
      </c>
      <c r="E208">
        <v>77.900000000000006</v>
      </c>
      <c r="F208">
        <v>85.9</v>
      </c>
      <c r="K208">
        <v>35000</v>
      </c>
      <c r="L208">
        <v>35000</v>
      </c>
      <c r="M208">
        <v>35000</v>
      </c>
      <c r="O208">
        <v>84354</v>
      </c>
      <c r="Q208">
        <v>24395.45</v>
      </c>
      <c r="S208" t="s">
        <v>38</v>
      </c>
      <c r="T208" t="s">
        <v>39</v>
      </c>
      <c r="U208" t="s">
        <v>52</v>
      </c>
      <c r="V208">
        <v>1930</v>
      </c>
      <c r="W208">
        <v>2021</v>
      </c>
      <c r="X208" t="s">
        <v>38</v>
      </c>
      <c r="Y208" t="s">
        <v>41</v>
      </c>
      <c r="Z208">
        <v>77.900000000000006</v>
      </c>
      <c r="AA208" t="s">
        <v>42</v>
      </c>
      <c r="AE208">
        <v>54.4</v>
      </c>
      <c r="AF208">
        <v>85.35</v>
      </c>
      <c r="AG208">
        <v>30.95</v>
      </c>
      <c r="AH208">
        <v>7.97</v>
      </c>
      <c r="AI208">
        <v>131.78</v>
      </c>
      <c r="AJ208" t="b">
        <v>0</v>
      </c>
    </row>
    <row r="209" spans="1:36" x14ac:dyDescent="0.25">
      <c r="A209" t="s">
        <v>36</v>
      </c>
      <c r="B209" t="s">
        <v>303</v>
      </c>
      <c r="D209">
        <v>238.4</v>
      </c>
      <c r="E209">
        <v>395.1</v>
      </c>
      <c r="F209">
        <v>395.1</v>
      </c>
      <c r="K209">
        <v>207697</v>
      </c>
      <c r="L209">
        <v>207697</v>
      </c>
      <c r="M209">
        <v>207697</v>
      </c>
      <c r="O209">
        <v>3916438</v>
      </c>
      <c r="Q209">
        <v>687029.05</v>
      </c>
      <c r="S209" t="s">
        <v>304</v>
      </c>
      <c r="T209" t="s">
        <v>305</v>
      </c>
      <c r="U209" t="s">
        <v>54</v>
      </c>
      <c r="V209">
        <v>1991</v>
      </c>
      <c r="W209">
        <v>2021</v>
      </c>
      <c r="X209" t="s">
        <v>304</v>
      </c>
      <c r="Y209" t="s">
        <v>306</v>
      </c>
      <c r="Z209">
        <v>395.1</v>
      </c>
      <c r="AA209" t="s">
        <v>42</v>
      </c>
      <c r="AE209">
        <v>263.39999999999998</v>
      </c>
      <c r="AF209">
        <v>477</v>
      </c>
      <c r="AG209">
        <v>213.6</v>
      </c>
      <c r="AH209">
        <v>-57</v>
      </c>
      <c r="AI209">
        <v>797.4</v>
      </c>
      <c r="AJ209" t="b">
        <v>0</v>
      </c>
    </row>
    <row r="210" spans="1:36" x14ac:dyDescent="0.25">
      <c r="A210" t="s">
        <v>36</v>
      </c>
      <c r="B210" t="s">
        <v>307</v>
      </c>
      <c r="D210">
        <v>83.4</v>
      </c>
      <c r="E210">
        <v>54.9</v>
      </c>
      <c r="F210">
        <v>59.8</v>
      </c>
      <c r="K210">
        <v>85000</v>
      </c>
      <c r="L210">
        <v>85000</v>
      </c>
      <c r="M210">
        <v>85000</v>
      </c>
      <c r="O210">
        <v>254742</v>
      </c>
      <c r="Q210">
        <v>37937.19</v>
      </c>
      <c r="S210" t="s">
        <v>38</v>
      </c>
      <c r="T210" t="s">
        <v>39</v>
      </c>
      <c r="U210" t="s">
        <v>40</v>
      </c>
      <c r="V210">
        <v>1930</v>
      </c>
      <c r="W210">
        <v>2021</v>
      </c>
      <c r="X210" t="s">
        <v>38</v>
      </c>
      <c r="Y210" t="s">
        <v>41</v>
      </c>
      <c r="Z210">
        <v>54.9</v>
      </c>
      <c r="AA210" t="s">
        <v>42</v>
      </c>
      <c r="AE210">
        <v>54.4</v>
      </c>
      <c r="AF210">
        <v>85.35</v>
      </c>
      <c r="AG210">
        <v>30.95</v>
      </c>
      <c r="AH210">
        <v>7.97</v>
      </c>
      <c r="AI210">
        <v>131.78</v>
      </c>
      <c r="AJ210" t="b">
        <v>0</v>
      </c>
    </row>
    <row r="211" spans="1:36" x14ac:dyDescent="0.25">
      <c r="A211" t="s">
        <v>36</v>
      </c>
      <c r="B211" t="s">
        <v>308</v>
      </c>
      <c r="D211">
        <v>89.6</v>
      </c>
      <c r="E211">
        <v>81.5</v>
      </c>
      <c r="F211">
        <v>87.3</v>
      </c>
      <c r="K211">
        <v>20600</v>
      </c>
      <c r="L211">
        <v>20600</v>
      </c>
      <c r="M211">
        <v>20600</v>
      </c>
      <c r="O211">
        <v>178796.4</v>
      </c>
      <c r="Q211">
        <v>10679.62</v>
      </c>
      <c r="S211" t="s">
        <v>66</v>
      </c>
      <c r="T211" t="s">
        <v>67</v>
      </c>
      <c r="U211" t="s">
        <v>52</v>
      </c>
      <c r="V211">
        <v>1972</v>
      </c>
      <c r="W211">
        <v>2021</v>
      </c>
      <c r="X211" t="s">
        <v>66</v>
      </c>
      <c r="Y211" t="s">
        <v>66</v>
      </c>
      <c r="Z211">
        <v>81.5</v>
      </c>
      <c r="AA211" t="s">
        <v>42</v>
      </c>
      <c r="AE211">
        <v>58.88</v>
      </c>
      <c r="AF211">
        <v>118.35</v>
      </c>
      <c r="AG211">
        <v>59.47</v>
      </c>
      <c r="AH211">
        <v>-30.34</v>
      </c>
      <c r="AI211">
        <v>207.56</v>
      </c>
      <c r="AJ211" t="b">
        <v>0</v>
      </c>
    </row>
    <row r="212" spans="1:36" x14ac:dyDescent="0.25">
      <c r="A212" t="s">
        <v>36</v>
      </c>
      <c r="B212" t="s">
        <v>309</v>
      </c>
      <c r="D212">
        <v>87.6</v>
      </c>
      <c r="E212">
        <v>55</v>
      </c>
      <c r="F212">
        <v>61.6</v>
      </c>
      <c r="K212">
        <v>54700</v>
      </c>
      <c r="L212">
        <v>54700</v>
      </c>
      <c r="M212">
        <v>54700</v>
      </c>
      <c r="O212">
        <v>14102.7</v>
      </c>
      <c r="Q212">
        <v>29584.9</v>
      </c>
      <c r="S212" t="s">
        <v>38</v>
      </c>
      <c r="T212" t="s">
        <v>39</v>
      </c>
      <c r="U212" t="s">
        <v>40</v>
      </c>
      <c r="V212">
        <v>1931</v>
      </c>
      <c r="W212">
        <v>2021</v>
      </c>
      <c r="X212" t="s">
        <v>38</v>
      </c>
      <c r="Y212" t="s">
        <v>41</v>
      </c>
      <c r="Z212">
        <v>55</v>
      </c>
      <c r="AA212" t="s">
        <v>42</v>
      </c>
      <c r="AE212">
        <v>54.4</v>
      </c>
      <c r="AF212">
        <v>85.35</v>
      </c>
      <c r="AG212">
        <v>30.95</v>
      </c>
      <c r="AH212">
        <v>7.97</v>
      </c>
      <c r="AI212">
        <v>131.78</v>
      </c>
      <c r="AJ212" t="b">
        <v>0</v>
      </c>
    </row>
    <row r="213" spans="1:36" x14ac:dyDescent="0.25">
      <c r="A213" t="s">
        <v>36</v>
      </c>
      <c r="B213" t="s">
        <v>310</v>
      </c>
      <c r="D213">
        <v>121.1</v>
      </c>
      <c r="E213">
        <v>122.3</v>
      </c>
      <c r="F213">
        <v>114.6</v>
      </c>
      <c r="K213">
        <v>67775</v>
      </c>
      <c r="L213">
        <v>67775</v>
      </c>
      <c r="M213">
        <v>67775</v>
      </c>
      <c r="O213">
        <v>613765.9</v>
      </c>
      <c r="Q213">
        <v>61966.77</v>
      </c>
      <c r="S213" t="s">
        <v>89</v>
      </c>
      <c r="T213" t="s">
        <v>90</v>
      </c>
      <c r="U213" t="s">
        <v>40</v>
      </c>
      <c r="V213">
        <v>1993</v>
      </c>
      <c r="W213">
        <v>2021</v>
      </c>
      <c r="X213" t="s">
        <v>89</v>
      </c>
      <c r="Y213" t="s">
        <v>46</v>
      </c>
      <c r="Z213">
        <v>122.3</v>
      </c>
      <c r="AA213" t="s">
        <v>42</v>
      </c>
      <c r="AE213">
        <v>102.25</v>
      </c>
      <c r="AF213">
        <v>158.77000000000001</v>
      </c>
      <c r="AG213">
        <v>56.52</v>
      </c>
      <c r="AH213">
        <v>17.46</v>
      </c>
      <c r="AI213">
        <v>243.56</v>
      </c>
      <c r="AJ213" t="b">
        <v>0</v>
      </c>
    </row>
    <row r="214" spans="1:36" x14ac:dyDescent="0.25">
      <c r="A214" t="s">
        <v>36</v>
      </c>
      <c r="B214" t="s">
        <v>311</v>
      </c>
      <c r="D214">
        <v>87</v>
      </c>
      <c r="E214">
        <v>57.6</v>
      </c>
      <c r="F214">
        <v>63.9</v>
      </c>
      <c r="K214">
        <v>46607</v>
      </c>
      <c r="L214">
        <v>42650</v>
      </c>
      <c r="M214">
        <v>42650</v>
      </c>
      <c r="O214">
        <v>9165.6</v>
      </c>
      <c r="Q214">
        <v>24274.12</v>
      </c>
      <c r="S214" t="s">
        <v>38</v>
      </c>
      <c r="T214" t="s">
        <v>39</v>
      </c>
      <c r="U214" t="s">
        <v>52</v>
      </c>
      <c r="V214">
        <v>1927</v>
      </c>
      <c r="W214">
        <v>2021</v>
      </c>
      <c r="X214" t="s">
        <v>38</v>
      </c>
      <c r="Y214" t="s">
        <v>41</v>
      </c>
      <c r="Z214">
        <v>57.6</v>
      </c>
      <c r="AA214" t="s">
        <v>42</v>
      </c>
      <c r="AE214">
        <v>54.4</v>
      </c>
      <c r="AF214">
        <v>85.35</v>
      </c>
      <c r="AG214">
        <v>30.95</v>
      </c>
      <c r="AH214">
        <v>7.97</v>
      </c>
      <c r="AI214">
        <v>131.78</v>
      </c>
      <c r="AJ214" t="b">
        <v>0</v>
      </c>
    </row>
    <row r="215" spans="1:36" x14ac:dyDescent="0.25">
      <c r="A215" t="s">
        <v>36</v>
      </c>
      <c r="B215" t="s">
        <v>312</v>
      </c>
      <c r="D215">
        <v>108</v>
      </c>
      <c r="E215">
        <v>177.8</v>
      </c>
      <c r="F215">
        <v>177.8</v>
      </c>
      <c r="K215">
        <v>26185</v>
      </c>
      <c r="L215">
        <v>26185</v>
      </c>
      <c r="M215">
        <v>26185</v>
      </c>
      <c r="O215">
        <v>296391.5</v>
      </c>
      <c r="Q215">
        <v>36432.959999999999</v>
      </c>
      <c r="S215" t="s">
        <v>66</v>
      </c>
      <c r="T215" t="s">
        <v>67</v>
      </c>
      <c r="U215" t="s">
        <v>52</v>
      </c>
      <c r="V215">
        <v>1994</v>
      </c>
      <c r="W215">
        <v>2021</v>
      </c>
      <c r="X215" t="s">
        <v>66</v>
      </c>
      <c r="Y215" t="s">
        <v>66</v>
      </c>
      <c r="Z215">
        <v>177.8</v>
      </c>
      <c r="AA215" t="s">
        <v>42</v>
      </c>
      <c r="AE215">
        <v>58.88</v>
      </c>
      <c r="AF215">
        <v>118.35</v>
      </c>
      <c r="AG215">
        <v>59.47</v>
      </c>
      <c r="AH215">
        <v>-30.34</v>
      </c>
      <c r="AI215">
        <v>207.56</v>
      </c>
      <c r="AJ215" t="b">
        <v>0</v>
      </c>
    </row>
    <row r="216" spans="1:36" x14ac:dyDescent="0.25">
      <c r="A216" t="s">
        <v>36</v>
      </c>
      <c r="B216" t="s">
        <v>313</v>
      </c>
      <c r="D216">
        <v>123</v>
      </c>
      <c r="E216">
        <v>167.9</v>
      </c>
      <c r="F216">
        <v>188.8</v>
      </c>
      <c r="K216">
        <v>31923</v>
      </c>
      <c r="L216">
        <v>29123</v>
      </c>
      <c r="M216">
        <v>29123</v>
      </c>
      <c r="O216">
        <v>47918</v>
      </c>
      <c r="Q216">
        <v>47270</v>
      </c>
      <c r="S216" t="s">
        <v>38</v>
      </c>
      <c r="T216" t="s">
        <v>39</v>
      </c>
      <c r="U216" t="s">
        <v>52</v>
      </c>
      <c r="V216">
        <v>1922</v>
      </c>
      <c r="W216">
        <v>2021</v>
      </c>
      <c r="X216" t="s">
        <v>38</v>
      </c>
      <c r="Y216" t="s">
        <v>41</v>
      </c>
      <c r="Z216">
        <v>167.9</v>
      </c>
      <c r="AA216" t="s">
        <v>42</v>
      </c>
      <c r="AE216">
        <v>54.4</v>
      </c>
      <c r="AF216">
        <v>85.35</v>
      </c>
      <c r="AG216">
        <v>30.95</v>
      </c>
      <c r="AH216">
        <v>7.97</v>
      </c>
      <c r="AI216">
        <v>131.78</v>
      </c>
      <c r="AJ216" t="b">
        <v>1</v>
      </c>
    </row>
    <row r="217" spans="1:36" x14ac:dyDescent="0.25">
      <c r="A217" t="s">
        <v>36</v>
      </c>
      <c r="B217" t="s">
        <v>314</v>
      </c>
      <c r="D217">
        <v>70</v>
      </c>
      <c r="E217">
        <v>33.299999999999997</v>
      </c>
      <c r="F217">
        <v>37.5</v>
      </c>
      <c r="K217">
        <v>40865</v>
      </c>
      <c r="L217">
        <v>40865</v>
      </c>
      <c r="M217">
        <v>40865</v>
      </c>
      <c r="O217">
        <v>76198.399999999994</v>
      </c>
      <c r="Q217">
        <v>10996.27</v>
      </c>
      <c r="S217" t="s">
        <v>131</v>
      </c>
      <c r="T217" t="s">
        <v>132</v>
      </c>
      <c r="U217" t="s">
        <v>52</v>
      </c>
      <c r="V217">
        <v>1995</v>
      </c>
      <c r="W217">
        <v>2021</v>
      </c>
      <c r="X217" t="s">
        <v>131</v>
      </c>
      <c r="Y217" t="s">
        <v>133</v>
      </c>
      <c r="Z217">
        <v>33.299999999999997</v>
      </c>
      <c r="AA217" t="s">
        <v>42</v>
      </c>
      <c r="AE217">
        <v>42.75</v>
      </c>
      <c r="AF217">
        <v>79.05</v>
      </c>
      <c r="AG217">
        <v>36.299999999999997</v>
      </c>
      <c r="AH217">
        <v>-11.7</v>
      </c>
      <c r="AI217">
        <v>133.5</v>
      </c>
      <c r="AJ217" t="b">
        <v>0</v>
      </c>
    </row>
    <row r="218" spans="1:36" x14ac:dyDescent="0.25">
      <c r="A218" t="s">
        <v>36</v>
      </c>
      <c r="B218" t="s">
        <v>315</v>
      </c>
      <c r="D218">
        <v>120.5</v>
      </c>
      <c r="E218">
        <v>103.8</v>
      </c>
      <c r="F218">
        <v>115.3</v>
      </c>
      <c r="K218">
        <v>32753</v>
      </c>
      <c r="L218">
        <v>29953</v>
      </c>
      <c r="M218">
        <v>29953</v>
      </c>
      <c r="O218">
        <v>38919.199999999997</v>
      </c>
      <c r="Q218">
        <v>29769</v>
      </c>
      <c r="S218" t="s">
        <v>38</v>
      </c>
      <c r="T218" t="s">
        <v>39</v>
      </c>
      <c r="U218" t="s">
        <v>52</v>
      </c>
      <c r="V218">
        <v>1922</v>
      </c>
      <c r="W218">
        <v>2021</v>
      </c>
      <c r="X218" t="s">
        <v>38</v>
      </c>
      <c r="Y218" t="s">
        <v>41</v>
      </c>
      <c r="Z218">
        <v>103.8</v>
      </c>
      <c r="AA218" t="s">
        <v>42</v>
      </c>
      <c r="AE218">
        <v>54.4</v>
      </c>
      <c r="AF218">
        <v>85.35</v>
      </c>
      <c r="AG218">
        <v>30.95</v>
      </c>
      <c r="AH218">
        <v>7.97</v>
      </c>
      <c r="AI218">
        <v>131.78</v>
      </c>
      <c r="AJ218" t="b">
        <v>0</v>
      </c>
    </row>
    <row r="219" spans="1:36" x14ac:dyDescent="0.25">
      <c r="A219" t="s">
        <v>36</v>
      </c>
      <c r="B219" t="s">
        <v>316</v>
      </c>
      <c r="D219">
        <v>73.5</v>
      </c>
      <c r="E219">
        <v>57.7</v>
      </c>
      <c r="F219">
        <v>64.099999999999994</v>
      </c>
      <c r="K219">
        <v>49520</v>
      </c>
      <c r="L219">
        <v>49520</v>
      </c>
      <c r="M219">
        <v>49520</v>
      </c>
      <c r="O219">
        <v>85346.8</v>
      </c>
      <c r="Q219">
        <v>25652.1</v>
      </c>
      <c r="S219" t="s">
        <v>38</v>
      </c>
      <c r="T219" t="s">
        <v>39</v>
      </c>
      <c r="U219" t="s">
        <v>52</v>
      </c>
      <c r="V219">
        <v>1926</v>
      </c>
      <c r="W219">
        <v>2021</v>
      </c>
      <c r="X219" t="s">
        <v>38</v>
      </c>
      <c r="Y219" t="s">
        <v>41</v>
      </c>
      <c r="Z219">
        <v>57.7</v>
      </c>
      <c r="AA219" t="s">
        <v>42</v>
      </c>
      <c r="AE219">
        <v>54.4</v>
      </c>
      <c r="AF219">
        <v>85.35</v>
      </c>
      <c r="AG219">
        <v>30.95</v>
      </c>
      <c r="AH219">
        <v>7.97</v>
      </c>
      <c r="AI219">
        <v>131.78</v>
      </c>
      <c r="AJ219" t="b">
        <v>0</v>
      </c>
    </row>
    <row r="220" spans="1:36" x14ac:dyDescent="0.25">
      <c r="A220" t="s">
        <v>36</v>
      </c>
      <c r="B220" t="s">
        <v>317</v>
      </c>
      <c r="D220">
        <v>116.1</v>
      </c>
      <c r="E220">
        <v>95.1</v>
      </c>
      <c r="F220">
        <v>108.2</v>
      </c>
      <c r="K220">
        <v>30305</v>
      </c>
      <c r="L220">
        <v>30305</v>
      </c>
      <c r="M220">
        <v>30305</v>
      </c>
      <c r="O220">
        <v>41988.1</v>
      </c>
      <c r="Q220">
        <v>27397.21</v>
      </c>
      <c r="S220" t="s">
        <v>38</v>
      </c>
      <c r="T220" t="s">
        <v>39</v>
      </c>
      <c r="U220" t="s">
        <v>52</v>
      </c>
      <c r="V220">
        <v>2000</v>
      </c>
      <c r="W220">
        <v>2021</v>
      </c>
      <c r="X220" t="s">
        <v>38</v>
      </c>
      <c r="Y220" t="s">
        <v>41</v>
      </c>
      <c r="Z220">
        <v>95.1</v>
      </c>
      <c r="AA220" t="s">
        <v>42</v>
      </c>
      <c r="AE220">
        <v>54.4</v>
      </c>
      <c r="AF220">
        <v>85.35</v>
      </c>
      <c r="AG220">
        <v>30.95</v>
      </c>
      <c r="AH220">
        <v>7.97</v>
      </c>
      <c r="AI220">
        <v>131.78</v>
      </c>
      <c r="AJ220" t="b">
        <v>0</v>
      </c>
    </row>
    <row r="221" spans="1:36" x14ac:dyDescent="0.25">
      <c r="A221" t="s">
        <v>36</v>
      </c>
      <c r="B221" t="s">
        <v>318</v>
      </c>
      <c r="D221">
        <v>132.4</v>
      </c>
      <c r="E221">
        <v>976.5</v>
      </c>
      <c r="F221">
        <v>976.5</v>
      </c>
      <c r="K221">
        <v>86206</v>
      </c>
      <c r="L221">
        <v>86206</v>
      </c>
      <c r="M221">
        <v>86206</v>
      </c>
      <c r="O221">
        <v>4425222</v>
      </c>
      <c r="Q221">
        <v>690787.14</v>
      </c>
      <c r="S221" t="s">
        <v>89</v>
      </c>
      <c r="T221" t="s">
        <v>90</v>
      </c>
      <c r="U221" t="s">
        <v>40</v>
      </c>
      <c r="V221">
        <v>2002</v>
      </c>
      <c r="W221">
        <v>2021</v>
      </c>
      <c r="X221" t="s">
        <v>319</v>
      </c>
      <c r="Y221" t="s">
        <v>46</v>
      </c>
      <c r="Z221">
        <v>976.5</v>
      </c>
      <c r="AA221" t="s">
        <v>42</v>
      </c>
      <c r="AE221">
        <v>535.65</v>
      </c>
      <c r="AF221">
        <v>923.1</v>
      </c>
      <c r="AG221">
        <v>387.45</v>
      </c>
      <c r="AH221">
        <v>-45.53</v>
      </c>
      <c r="AI221">
        <v>1504.28</v>
      </c>
      <c r="AJ221" t="b">
        <v>0</v>
      </c>
    </row>
    <row r="222" spans="1:36" x14ac:dyDescent="0.25">
      <c r="A222" t="s">
        <v>36</v>
      </c>
      <c r="B222" t="s">
        <v>320</v>
      </c>
      <c r="D222">
        <v>63</v>
      </c>
      <c r="E222">
        <v>44.9</v>
      </c>
      <c r="K222">
        <v>202898</v>
      </c>
      <c r="L222">
        <v>188048</v>
      </c>
      <c r="M222">
        <v>188048</v>
      </c>
      <c r="Q222">
        <v>40368</v>
      </c>
      <c r="S222" t="s">
        <v>38</v>
      </c>
      <c r="T222" t="s">
        <v>39</v>
      </c>
      <c r="U222" t="s">
        <v>54</v>
      </c>
      <c r="V222">
        <v>2015</v>
      </c>
      <c r="W222">
        <v>2021</v>
      </c>
      <c r="X222" t="s">
        <v>38</v>
      </c>
      <c r="Y222" t="s">
        <v>41</v>
      </c>
      <c r="Z222">
        <v>44.9</v>
      </c>
      <c r="AA222" t="s">
        <v>42</v>
      </c>
      <c r="AE222">
        <v>54.4</v>
      </c>
      <c r="AF222">
        <v>85.35</v>
      </c>
      <c r="AG222">
        <v>30.95</v>
      </c>
      <c r="AH222">
        <v>7.97</v>
      </c>
      <c r="AI222">
        <v>131.78</v>
      </c>
      <c r="AJ222" t="b">
        <v>0</v>
      </c>
    </row>
    <row r="223" spans="1:36" x14ac:dyDescent="0.25">
      <c r="A223" t="s">
        <v>36</v>
      </c>
      <c r="B223" t="s">
        <v>321</v>
      </c>
      <c r="D223">
        <v>78.900000000000006</v>
      </c>
      <c r="E223">
        <v>81.7</v>
      </c>
      <c r="F223">
        <v>81.7</v>
      </c>
      <c r="K223">
        <v>42000</v>
      </c>
      <c r="L223">
        <v>42000</v>
      </c>
      <c r="M223">
        <v>42000</v>
      </c>
      <c r="O223">
        <v>809429</v>
      </c>
      <c r="Q223">
        <v>6703.6</v>
      </c>
      <c r="S223" t="s">
        <v>241</v>
      </c>
      <c r="T223" t="s">
        <v>242</v>
      </c>
      <c r="U223" t="s">
        <v>40</v>
      </c>
      <c r="V223">
        <v>2000</v>
      </c>
      <c r="W223">
        <v>2021</v>
      </c>
      <c r="X223" t="s">
        <v>241</v>
      </c>
      <c r="Y223" t="s">
        <v>41</v>
      </c>
      <c r="Z223">
        <v>81.7</v>
      </c>
      <c r="AA223" t="s">
        <v>42</v>
      </c>
      <c r="AE223">
        <v>67.75</v>
      </c>
      <c r="AF223">
        <v>90.9</v>
      </c>
      <c r="AG223">
        <v>23.15</v>
      </c>
      <c r="AH223">
        <v>33.020000000000003</v>
      </c>
      <c r="AI223">
        <v>125.63</v>
      </c>
      <c r="AJ223" t="b">
        <v>0</v>
      </c>
    </row>
    <row r="224" spans="1:36" x14ac:dyDescent="0.25">
      <c r="A224" t="s">
        <v>36</v>
      </c>
      <c r="B224" t="s">
        <v>322</v>
      </c>
      <c r="D224">
        <v>59.9</v>
      </c>
      <c r="E224">
        <v>73.400000000000006</v>
      </c>
      <c r="F224">
        <v>83.1</v>
      </c>
      <c r="K224">
        <v>77176</v>
      </c>
      <c r="L224">
        <v>72176</v>
      </c>
      <c r="M224">
        <v>72176</v>
      </c>
      <c r="O224">
        <v>156561</v>
      </c>
      <c r="Q224">
        <v>47626.37</v>
      </c>
      <c r="S224" t="s">
        <v>271</v>
      </c>
      <c r="T224" t="s">
        <v>272</v>
      </c>
      <c r="U224" t="s">
        <v>40</v>
      </c>
      <c r="V224">
        <v>1872</v>
      </c>
      <c r="W224">
        <v>2021</v>
      </c>
      <c r="X224" t="s">
        <v>271</v>
      </c>
      <c r="Y224" t="s">
        <v>273</v>
      </c>
      <c r="Z224">
        <v>73.400000000000006</v>
      </c>
      <c r="AA224" t="s">
        <v>42</v>
      </c>
      <c r="AE224">
        <v>39.35</v>
      </c>
      <c r="AF224">
        <v>86.15</v>
      </c>
      <c r="AG224">
        <v>46.8</v>
      </c>
      <c r="AH224">
        <v>-30.85</v>
      </c>
      <c r="AI224">
        <v>156.35</v>
      </c>
      <c r="AJ224" t="b">
        <v>0</v>
      </c>
    </row>
    <row r="225" spans="1:36" x14ac:dyDescent="0.25">
      <c r="A225" t="s">
        <v>36</v>
      </c>
      <c r="B225" t="s">
        <v>323</v>
      </c>
      <c r="D225">
        <v>229.1</v>
      </c>
      <c r="E225">
        <v>598.4</v>
      </c>
      <c r="F225">
        <v>598.4</v>
      </c>
      <c r="K225">
        <v>172914</v>
      </c>
      <c r="L225">
        <v>172914</v>
      </c>
      <c r="M225">
        <v>172914</v>
      </c>
      <c r="O225">
        <v>5873202</v>
      </c>
      <c r="Q225">
        <v>834360.3</v>
      </c>
      <c r="S225" t="s">
        <v>304</v>
      </c>
      <c r="T225" t="s">
        <v>305</v>
      </c>
      <c r="U225" t="s">
        <v>54</v>
      </c>
      <c r="V225">
        <v>2001</v>
      </c>
      <c r="W225">
        <v>2021</v>
      </c>
      <c r="X225" t="s">
        <v>304</v>
      </c>
      <c r="Y225" t="s">
        <v>306</v>
      </c>
      <c r="Z225">
        <v>598.4</v>
      </c>
      <c r="AA225" t="s">
        <v>42</v>
      </c>
      <c r="AE225">
        <v>263.39999999999998</v>
      </c>
      <c r="AF225">
        <v>477</v>
      </c>
      <c r="AG225">
        <v>213.6</v>
      </c>
      <c r="AH225">
        <v>-57</v>
      </c>
      <c r="AI225">
        <v>797.4</v>
      </c>
      <c r="AJ225" t="b">
        <v>0</v>
      </c>
    </row>
    <row r="226" spans="1:36" x14ac:dyDescent="0.25">
      <c r="A226" t="s">
        <v>36</v>
      </c>
      <c r="B226" t="s">
        <v>324</v>
      </c>
      <c r="D226">
        <v>227</v>
      </c>
      <c r="E226">
        <v>287.89999999999998</v>
      </c>
      <c r="F226">
        <v>294</v>
      </c>
      <c r="K226">
        <v>74618</v>
      </c>
      <c r="L226">
        <v>74618</v>
      </c>
      <c r="M226">
        <v>74618</v>
      </c>
      <c r="O226">
        <v>3612139</v>
      </c>
      <c r="Q226">
        <v>91565</v>
      </c>
      <c r="S226" t="s">
        <v>48</v>
      </c>
      <c r="T226" t="s">
        <v>49</v>
      </c>
      <c r="U226" t="s">
        <v>40</v>
      </c>
      <c r="V226">
        <v>1994</v>
      </c>
      <c r="W226">
        <v>2021</v>
      </c>
      <c r="X226" t="s">
        <v>48</v>
      </c>
      <c r="Y226" t="s">
        <v>50</v>
      </c>
      <c r="Z226">
        <v>287.89999999999998</v>
      </c>
      <c r="AA226" t="s">
        <v>42</v>
      </c>
      <c r="AE226">
        <v>211.25</v>
      </c>
      <c r="AF226">
        <v>320.39999999999998</v>
      </c>
      <c r="AG226">
        <v>109.15</v>
      </c>
      <c r="AH226">
        <v>47.53</v>
      </c>
      <c r="AI226">
        <v>484.12</v>
      </c>
      <c r="AJ226" t="b">
        <v>0</v>
      </c>
    </row>
    <row r="227" spans="1:36" x14ac:dyDescent="0.25">
      <c r="A227" t="s">
        <v>36</v>
      </c>
      <c r="B227" t="s">
        <v>325</v>
      </c>
      <c r="D227">
        <v>130.9</v>
      </c>
      <c r="E227">
        <v>250.1</v>
      </c>
      <c r="F227">
        <v>250.1</v>
      </c>
      <c r="K227">
        <v>49498</v>
      </c>
      <c r="L227">
        <v>49498</v>
      </c>
      <c r="M227">
        <v>49498</v>
      </c>
      <c r="O227">
        <v>684551</v>
      </c>
      <c r="Q227">
        <v>100432.34</v>
      </c>
      <c r="S227" t="s">
        <v>89</v>
      </c>
      <c r="T227" t="s">
        <v>90</v>
      </c>
      <c r="U227" t="s">
        <v>52</v>
      </c>
      <c r="V227">
        <v>2001</v>
      </c>
      <c r="W227">
        <v>2021</v>
      </c>
      <c r="X227" t="s">
        <v>89</v>
      </c>
      <c r="Y227" t="s">
        <v>46</v>
      </c>
      <c r="Z227">
        <v>250.1</v>
      </c>
      <c r="AA227" t="s">
        <v>42</v>
      </c>
      <c r="AE227">
        <v>102.25</v>
      </c>
      <c r="AF227">
        <v>158.77000000000001</v>
      </c>
      <c r="AG227">
        <v>56.52</v>
      </c>
      <c r="AH227">
        <v>17.46</v>
      </c>
      <c r="AI227">
        <v>243.56</v>
      </c>
      <c r="AJ227" t="b">
        <v>1</v>
      </c>
    </row>
    <row r="228" spans="1:36" x14ac:dyDescent="0.25">
      <c r="A228" t="s">
        <v>36</v>
      </c>
      <c r="B228" t="s">
        <v>326</v>
      </c>
      <c r="D228">
        <v>63.2</v>
      </c>
      <c r="E228">
        <v>62.3</v>
      </c>
      <c r="F228">
        <v>66.099999999999994</v>
      </c>
      <c r="K228">
        <v>124267</v>
      </c>
      <c r="L228">
        <v>120393</v>
      </c>
      <c r="M228">
        <v>120393</v>
      </c>
      <c r="O228">
        <v>1171407</v>
      </c>
      <c r="Q228">
        <v>35008.93</v>
      </c>
      <c r="S228" t="s">
        <v>38</v>
      </c>
      <c r="T228" t="s">
        <v>39</v>
      </c>
      <c r="U228" t="s">
        <v>54</v>
      </c>
      <c r="V228">
        <v>2017</v>
      </c>
      <c r="W228">
        <v>2021</v>
      </c>
      <c r="X228" t="s">
        <v>38</v>
      </c>
      <c r="Y228" t="s">
        <v>41</v>
      </c>
      <c r="Z228">
        <v>62.3</v>
      </c>
      <c r="AA228" t="s">
        <v>42</v>
      </c>
      <c r="AE228">
        <v>54.4</v>
      </c>
      <c r="AF228">
        <v>85.35</v>
      </c>
      <c r="AG228">
        <v>30.95</v>
      </c>
      <c r="AH228">
        <v>7.97</v>
      </c>
      <c r="AI228">
        <v>131.78</v>
      </c>
      <c r="AJ228" t="b">
        <v>0</v>
      </c>
    </row>
    <row r="229" spans="1:36" x14ac:dyDescent="0.25">
      <c r="A229" t="s">
        <v>36</v>
      </c>
      <c r="B229" t="s">
        <v>327</v>
      </c>
      <c r="D229">
        <v>82.8</v>
      </c>
      <c r="E229">
        <v>58.2</v>
      </c>
      <c r="F229">
        <v>62.8</v>
      </c>
      <c r="K229">
        <v>23771</v>
      </c>
      <c r="L229">
        <v>23771</v>
      </c>
      <c r="M229">
        <v>23771</v>
      </c>
      <c r="O229">
        <v>184903.9</v>
      </c>
      <c r="Q229">
        <v>7517.28</v>
      </c>
      <c r="S229" t="s">
        <v>66</v>
      </c>
      <c r="T229" t="s">
        <v>67</v>
      </c>
      <c r="U229" t="s">
        <v>52</v>
      </c>
      <c r="V229">
        <v>1955</v>
      </c>
      <c r="W229">
        <v>2021</v>
      </c>
      <c r="X229" t="s">
        <v>66</v>
      </c>
      <c r="Y229" t="s">
        <v>66</v>
      </c>
      <c r="Z229">
        <v>58.2</v>
      </c>
      <c r="AA229" t="s">
        <v>42</v>
      </c>
      <c r="AE229">
        <v>58.88</v>
      </c>
      <c r="AF229">
        <v>118.35</v>
      </c>
      <c r="AG229">
        <v>59.47</v>
      </c>
      <c r="AH229">
        <v>-30.34</v>
      </c>
      <c r="AI229">
        <v>207.56</v>
      </c>
      <c r="AJ229" t="b">
        <v>0</v>
      </c>
    </row>
    <row r="230" spans="1:36" x14ac:dyDescent="0.25">
      <c r="A230" t="s">
        <v>36</v>
      </c>
      <c r="B230" t="s">
        <v>328</v>
      </c>
      <c r="D230">
        <v>70.5</v>
      </c>
      <c r="E230">
        <v>39.299999999999997</v>
      </c>
      <c r="K230">
        <v>370526</v>
      </c>
      <c r="L230">
        <v>267285</v>
      </c>
      <c r="M230">
        <v>267285</v>
      </c>
      <c r="O230">
        <v>1466431</v>
      </c>
      <c r="Q230">
        <v>54970.54</v>
      </c>
      <c r="S230" t="s">
        <v>38</v>
      </c>
      <c r="T230" t="s">
        <v>39</v>
      </c>
      <c r="U230" t="s">
        <v>54</v>
      </c>
      <c r="V230">
        <v>2013</v>
      </c>
      <c r="W230">
        <v>2021</v>
      </c>
      <c r="X230" t="s">
        <v>38</v>
      </c>
      <c r="Y230" t="s">
        <v>41</v>
      </c>
      <c r="Z230">
        <v>39.299999999999997</v>
      </c>
      <c r="AA230" t="s">
        <v>42</v>
      </c>
      <c r="AE230">
        <v>54.4</v>
      </c>
      <c r="AF230">
        <v>85.35</v>
      </c>
      <c r="AG230">
        <v>30.95</v>
      </c>
      <c r="AH230">
        <v>7.97</v>
      </c>
      <c r="AI230">
        <v>131.78</v>
      </c>
      <c r="AJ230" t="b">
        <v>0</v>
      </c>
    </row>
    <row r="231" spans="1:36" x14ac:dyDescent="0.25">
      <c r="A231" t="s">
        <v>36</v>
      </c>
      <c r="B231" t="s">
        <v>329</v>
      </c>
      <c r="D231">
        <v>214.7</v>
      </c>
      <c r="E231">
        <v>352.9</v>
      </c>
      <c r="F231">
        <v>364.4</v>
      </c>
      <c r="K231">
        <v>39461</v>
      </c>
      <c r="L231">
        <v>39461</v>
      </c>
      <c r="M231">
        <v>39461</v>
      </c>
      <c r="O231">
        <v>1008319</v>
      </c>
      <c r="Q231">
        <v>104851.04</v>
      </c>
      <c r="S231" t="s">
        <v>304</v>
      </c>
      <c r="T231" t="s">
        <v>305</v>
      </c>
      <c r="U231" t="s">
        <v>52</v>
      </c>
      <c r="V231">
        <v>1986</v>
      </c>
      <c r="W231">
        <v>2021</v>
      </c>
      <c r="X231" t="s">
        <v>304</v>
      </c>
      <c r="Y231" t="s">
        <v>306</v>
      </c>
      <c r="Z231">
        <v>352.9</v>
      </c>
      <c r="AA231" t="s">
        <v>42</v>
      </c>
      <c r="AE231">
        <v>263.39999999999998</v>
      </c>
      <c r="AF231">
        <v>477</v>
      </c>
      <c r="AG231">
        <v>213.6</v>
      </c>
      <c r="AH231">
        <v>-57</v>
      </c>
      <c r="AI231">
        <v>797.4</v>
      </c>
      <c r="AJ231" t="b">
        <v>0</v>
      </c>
    </row>
    <row r="232" spans="1:36" x14ac:dyDescent="0.25">
      <c r="A232" t="s">
        <v>36</v>
      </c>
      <c r="B232" t="s">
        <v>330</v>
      </c>
      <c r="D232">
        <v>78.099999999999994</v>
      </c>
      <c r="E232">
        <v>98.1</v>
      </c>
      <c r="F232">
        <v>105</v>
      </c>
      <c r="K232">
        <v>314870</v>
      </c>
      <c r="L232">
        <v>314870</v>
      </c>
      <c r="M232">
        <v>314870</v>
      </c>
      <c r="O232">
        <v>3039130</v>
      </c>
      <c r="Q232">
        <v>205110.78</v>
      </c>
      <c r="S232" t="s">
        <v>38</v>
      </c>
      <c r="T232" t="s">
        <v>39</v>
      </c>
      <c r="U232" t="s">
        <v>54</v>
      </c>
      <c r="V232">
        <v>1997</v>
      </c>
      <c r="W232">
        <v>2021</v>
      </c>
      <c r="X232" t="s">
        <v>38</v>
      </c>
      <c r="Y232" t="s">
        <v>41</v>
      </c>
      <c r="Z232">
        <v>98.1</v>
      </c>
      <c r="AA232" t="s">
        <v>42</v>
      </c>
      <c r="AE232">
        <v>54.4</v>
      </c>
      <c r="AF232">
        <v>85.35</v>
      </c>
      <c r="AG232">
        <v>30.95</v>
      </c>
      <c r="AH232">
        <v>7.97</v>
      </c>
      <c r="AI232">
        <v>131.78</v>
      </c>
      <c r="AJ232" t="b">
        <v>0</v>
      </c>
    </row>
    <row r="233" spans="1:36" x14ac:dyDescent="0.25">
      <c r="A233" t="s">
        <v>36</v>
      </c>
      <c r="B233" t="s">
        <v>331</v>
      </c>
      <c r="D233">
        <v>106.3</v>
      </c>
      <c r="E233">
        <v>174.2</v>
      </c>
      <c r="K233">
        <v>20000</v>
      </c>
      <c r="L233">
        <v>20000</v>
      </c>
      <c r="M233">
        <v>20000</v>
      </c>
      <c r="O233">
        <v>35618.699999999997</v>
      </c>
      <c r="Q233">
        <v>33617.660000000003</v>
      </c>
      <c r="S233" t="s">
        <v>38</v>
      </c>
      <c r="T233" t="s">
        <v>39</v>
      </c>
      <c r="U233" t="s">
        <v>52</v>
      </c>
      <c r="V233">
        <v>1935</v>
      </c>
      <c r="W233">
        <v>2021</v>
      </c>
      <c r="X233" t="s">
        <v>38</v>
      </c>
      <c r="Y233" t="s">
        <v>41</v>
      </c>
      <c r="Z233">
        <v>174.2</v>
      </c>
      <c r="AA233" t="s">
        <v>42</v>
      </c>
      <c r="AE233">
        <v>54.4</v>
      </c>
      <c r="AF233">
        <v>85.35</v>
      </c>
      <c r="AG233">
        <v>30.95</v>
      </c>
      <c r="AH233">
        <v>7.97</v>
      </c>
      <c r="AI233">
        <v>131.78</v>
      </c>
      <c r="AJ233" t="b">
        <v>1</v>
      </c>
    </row>
    <row r="234" spans="1:36" x14ac:dyDescent="0.25">
      <c r="A234" t="s">
        <v>36</v>
      </c>
      <c r="B234" t="s">
        <v>332</v>
      </c>
      <c r="D234">
        <v>228.7</v>
      </c>
      <c r="E234">
        <v>596.79999999999995</v>
      </c>
      <c r="F234">
        <v>596.79999999999995</v>
      </c>
      <c r="K234">
        <v>146507</v>
      </c>
      <c r="L234">
        <v>146507</v>
      </c>
      <c r="M234">
        <v>146507</v>
      </c>
      <c r="O234">
        <v>5001184</v>
      </c>
      <c r="Q234">
        <v>703701.35</v>
      </c>
      <c r="S234" t="s">
        <v>304</v>
      </c>
      <c r="T234" t="s">
        <v>305</v>
      </c>
      <c r="U234" t="s">
        <v>54</v>
      </c>
      <c r="V234">
        <v>2009</v>
      </c>
      <c r="W234">
        <v>2021</v>
      </c>
      <c r="X234" t="s">
        <v>304</v>
      </c>
      <c r="Y234" t="s">
        <v>306</v>
      </c>
      <c r="Z234">
        <v>596.79999999999995</v>
      </c>
      <c r="AA234" t="s">
        <v>42</v>
      </c>
      <c r="AE234">
        <v>263.39999999999998</v>
      </c>
      <c r="AF234">
        <v>477</v>
      </c>
      <c r="AG234">
        <v>213.6</v>
      </c>
      <c r="AH234">
        <v>-57</v>
      </c>
      <c r="AI234">
        <v>797.4</v>
      </c>
      <c r="AJ234" t="b">
        <v>0</v>
      </c>
    </row>
    <row r="235" spans="1:36" x14ac:dyDescent="0.25">
      <c r="A235" t="s">
        <v>36</v>
      </c>
      <c r="B235" t="s">
        <v>333</v>
      </c>
      <c r="D235">
        <v>109.2</v>
      </c>
      <c r="E235">
        <v>112.5</v>
      </c>
      <c r="F235">
        <v>104.8</v>
      </c>
      <c r="K235">
        <v>175220</v>
      </c>
      <c r="L235">
        <v>175220</v>
      </c>
      <c r="M235">
        <v>175220</v>
      </c>
      <c r="O235">
        <v>1993918</v>
      </c>
      <c r="Q235">
        <v>129086.51</v>
      </c>
      <c r="S235" t="s">
        <v>89</v>
      </c>
      <c r="T235" t="s">
        <v>90</v>
      </c>
      <c r="U235" t="s">
        <v>54</v>
      </c>
      <c r="V235">
        <v>2015</v>
      </c>
      <c r="W235">
        <v>2021</v>
      </c>
      <c r="X235" t="s">
        <v>89</v>
      </c>
      <c r="Y235" t="s">
        <v>46</v>
      </c>
      <c r="Z235">
        <v>112.5</v>
      </c>
      <c r="AA235" t="s">
        <v>42</v>
      </c>
      <c r="AE235">
        <v>102.25</v>
      </c>
      <c r="AF235">
        <v>158.77000000000001</v>
      </c>
      <c r="AG235">
        <v>56.52</v>
      </c>
      <c r="AH235">
        <v>17.46</v>
      </c>
      <c r="AI235">
        <v>243.56</v>
      </c>
      <c r="AJ235" t="b">
        <v>0</v>
      </c>
    </row>
    <row r="236" spans="1:36" x14ac:dyDescent="0.25">
      <c r="A236" t="s">
        <v>36</v>
      </c>
      <c r="B236" t="s">
        <v>334</v>
      </c>
      <c r="D236">
        <v>83.3</v>
      </c>
      <c r="E236">
        <v>114.2</v>
      </c>
      <c r="F236">
        <v>122.6</v>
      </c>
      <c r="K236">
        <v>133324</v>
      </c>
      <c r="L236">
        <v>97472</v>
      </c>
      <c r="M236">
        <v>97472</v>
      </c>
      <c r="O236">
        <v>1298099</v>
      </c>
      <c r="Q236">
        <v>66984.06</v>
      </c>
      <c r="S236" t="s">
        <v>66</v>
      </c>
      <c r="T236" t="s">
        <v>67</v>
      </c>
      <c r="U236" t="s">
        <v>40</v>
      </c>
      <c r="V236">
        <v>1940</v>
      </c>
      <c r="W236">
        <v>2021</v>
      </c>
      <c r="X236" t="s">
        <v>66</v>
      </c>
      <c r="Y236" t="s">
        <v>66</v>
      </c>
      <c r="Z236">
        <v>114.2</v>
      </c>
      <c r="AA236" t="s">
        <v>42</v>
      </c>
      <c r="AE236">
        <v>58.88</v>
      </c>
      <c r="AF236">
        <v>118.35</v>
      </c>
      <c r="AG236">
        <v>59.47</v>
      </c>
      <c r="AH236">
        <v>-30.34</v>
      </c>
      <c r="AI236">
        <v>207.56</v>
      </c>
      <c r="AJ236" t="b">
        <v>0</v>
      </c>
    </row>
    <row r="237" spans="1:36" x14ac:dyDescent="0.25">
      <c r="A237" t="s">
        <v>36</v>
      </c>
      <c r="B237" t="s">
        <v>335</v>
      </c>
      <c r="D237">
        <v>113.7</v>
      </c>
      <c r="E237">
        <v>99.6</v>
      </c>
      <c r="F237">
        <v>92.4</v>
      </c>
      <c r="K237">
        <v>482952</v>
      </c>
      <c r="L237">
        <v>482952</v>
      </c>
      <c r="M237">
        <v>482952</v>
      </c>
      <c r="O237">
        <v>4340658</v>
      </c>
      <c r="Q237">
        <v>332761.77</v>
      </c>
      <c r="S237" t="s">
        <v>89</v>
      </c>
      <c r="T237" t="s">
        <v>90</v>
      </c>
      <c r="U237" t="s">
        <v>54</v>
      </c>
      <c r="V237">
        <v>2016</v>
      </c>
      <c r="W237">
        <v>2021</v>
      </c>
      <c r="X237" t="s">
        <v>89</v>
      </c>
      <c r="Y237" t="s">
        <v>46</v>
      </c>
      <c r="Z237">
        <v>99.6</v>
      </c>
      <c r="AA237" t="s">
        <v>42</v>
      </c>
      <c r="AE237">
        <v>102.25</v>
      </c>
      <c r="AF237">
        <v>158.77000000000001</v>
      </c>
      <c r="AG237">
        <v>56.52</v>
      </c>
      <c r="AH237">
        <v>17.46</v>
      </c>
      <c r="AI237">
        <v>243.56</v>
      </c>
      <c r="AJ237" t="b">
        <v>0</v>
      </c>
    </row>
    <row r="238" spans="1:36" x14ac:dyDescent="0.25">
      <c r="A238" t="s">
        <v>36</v>
      </c>
      <c r="B238" t="s">
        <v>336</v>
      </c>
      <c r="D238">
        <v>179.5</v>
      </c>
      <c r="E238">
        <v>258.60000000000002</v>
      </c>
      <c r="F238">
        <v>263.60000000000002</v>
      </c>
      <c r="K238">
        <v>129346</v>
      </c>
      <c r="L238">
        <v>129346</v>
      </c>
      <c r="M238">
        <v>129346</v>
      </c>
      <c r="O238">
        <v>4046602</v>
      </c>
      <c r="Q238">
        <v>196379.05</v>
      </c>
      <c r="S238" t="s">
        <v>304</v>
      </c>
      <c r="T238" t="s">
        <v>305</v>
      </c>
      <c r="U238" t="s">
        <v>54</v>
      </c>
      <c r="V238">
        <v>1987</v>
      </c>
      <c r="W238">
        <v>2021</v>
      </c>
      <c r="X238" t="s">
        <v>304</v>
      </c>
      <c r="Y238" t="s">
        <v>306</v>
      </c>
      <c r="Z238">
        <v>258.60000000000002</v>
      </c>
      <c r="AA238" t="s">
        <v>42</v>
      </c>
      <c r="AE238">
        <v>263.39999999999998</v>
      </c>
      <c r="AF238">
        <v>477</v>
      </c>
      <c r="AG238">
        <v>213.6</v>
      </c>
      <c r="AH238">
        <v>-57</v>
      </c>
      <c r="AI238">
        <v>797.4</v>
      </c>
      <c r="AJ238" t="b">
        <v>0</v>
      </c>
    </row>
    <row r="239" spans="1:36" x14ac:dyDescent="0.25">
      <c r="A239" t="s">
        <v>87</v>
      </c>
      <c r="B239" t="s">
        <v>337</v>
      </c>
      <c r="D239">
        <v>185.9</v>
      </c>
      <c r="E239">
        <v>333.5</v>
      </c>
      <c r="F239">
        <v>333.5</v>
      </c>
      <c r="K239">
        <v>975805</v>
      </c>
      <c r="L239">
        <v>975805</v>
      </c>
      <c r="M239">
        <v>975805</v>
      </c>
      <c r="O239">
        <v>36066770</v>
      </c>
      <c r="Q239">
        <v>2023435.17</v>
      </c>
      <c r="S239" t="s">
        <v>304</v>
      </c>
      <c r="T239" t="s">
        <v>305</v>
      </c>
      <c r="U239" t="s">
        <v>54</v>
      </c>
      <c r="V239">
        <v>1940</v>
      </c>
      <c r="W239">
        <v>2021</v>
      </c>
      <c r="X239" t="s">
        <v>304</v>
      </c>
      <c r="Y239" t="s">
        <v>306</v>
      </c>
      <c r="Z239">
        <v>333.5</v>
      </c>
      <c r="AA239" t="s">
        <v>42</v>
      </c>
      <c r="AE239">
        <v>263.39999999999998</v>
      </c>
      <c r="AF239">
        <v>477</v>
      </c>
      <c r="AG239">
        <v>213.6</v>
      </c>
      <c r="AH239">
        <v>-57</v>
      </c>
      <c r="AI239">
        <v>797.4</v>
      </c>
      <c r="AJ239" t="b">
        <v>0</v>
      </c>
    </row>
    <row r="240" spans="1:36" x14ac:dyDescent="0.25">
      <c r="A240" t="s">
        <v>36</v>
      </c>
      <c r="B240" t="s">
        <v>338</v>
      </c>
      <c r="D240">
        <v>109.4</v>
      </c>
      <c r="E240">
        <v>79.8</v>
      </c>
      <c r="F240">
        <v>79.8</v>
      </c>
      <c r="K240">
        <v>180332</v>
      </c>
      <c r="L240">
        <v>180332</v>
      </c>
      <c r="M240">
        <v>180332</v>
      </c>
      <c r="O240">
        <v>634348.80000000005</v>
      </c>
      <c r="Q240">
        <v>122296.92</v>
      </c>
      <c r="S240" t="s">
        <v>281</v>
      </c>
      <c r="T240" t="s">
        <v>282</v>
      </c>
      <c r="U240" t="s">
        <v>54</v>
      </c>
      <c r="V240">
        <v>1977</v>
      </c>
      <c r="W240">
        <v>2021</v>
      </c>
      <c r="X240" t="s">
        <v>281</v>
      </c>
      <c r="Y240" t="s">
        <v>218</v>
      </c>
      <c r="Z240">
        <v>79.8</v>
      </c>
      <c r="AA240" t="s">
        <v>42</v>
      </c>
      <c r="AE240">
        <v>78.319999999999993</v>
      </c>
      <c r="AF240">
        <v>142.69999999999999</v>
      </c>
      <c r="AG240">
        <v>64.37</v>
      </c>
      <c r="AH240">
        <v>-18.239999999999998</v>
      </c>
      <c r="AI240">
        <v>239.26</v>
      </c>
      <c r="AJ240" t="b">
        <v>0</v>
      </c>
    </row>
    <row r="241" spans="1:36" x14ac:dyDescent="0.25">
      <c r="A241" t="s">
        <v>87</v>
      </c>
      <c r="B241" t="s">
        <v>339</v>
      </c>
      <c r="D241">
        <v>164.3</v>
      </c>
      <c r="E241">
        <v>210</v>
      </c>
      <c r="F241">
        <v>191.1</v>
      </c>
      <c r="K241">
        <v>25812</v>
      </c>
      <c r="L241">
        <v>25812</v>
      </c>
      <c r="M241">
        <v>25812</v>
      </c>
      <c r="O241">
        <v>44633</v>
      </c>
      <c r="Q241">
        <v>52687.76</v>
      </c>
      <c r="S241" t="s">
        <v>89</v>
      </c>
      <c r="T241" t="s">
        <v>90</v>
      </c>
      <c r="U241" t="s">
        <v>52</v>
      </c>
      <c r="V241">
        <v>1992</v>
      </c>
      <c r="W241">
        <v>2021</v>
      </c>
      <c r="X241" t="s">
        <v>89</v>
      </c>
      <c r="Y241" t="s">
        <v>46</v>
      </c>
      <c r="Z241">
        <v>210</v>
      </c>
      <c r="AA241" t="s">
        <v>42</v>
      </c>
      <c r="AE241">
        <v>102.25</v>
      </c>
      <c r="AF241">
        <v>158.77000000000001</v>
      </c>
      <c r="AG241">
        <v>56.52</v>
      </c>
      <c r="AH241">
        <v>17.46</v>
      </c>
      <c r="AI241">
        <v>243.56</v>
      </c>
      <c r="AJ241" t="b">
        <v>0</v>
      </c>
    </row>
    <row r="242" spans="1:36" x14ac:dyDescent="0.25">
      <c r="A242" t="s">
        <v>36</v>
      </c>
      <c r="B242" t="s">
        <v>340</v>
      </c>
      <c r="D242">
        <v>117.1</v>
      </c>
      <c r="E242">
        <v>94.3</v>
      </c>
      <c r="F242">
        <v>94.3</v>
      </c>
      <c r="K242">
        <v>99391</v>
      </c>
      <c r="L242">
        <v>99391</v>
      </c>
      <c r="M242">
        <v>99391</v>
      </c>
      <c r="O242">
        <v>651541.1</v>
      </c>
      <c r="Q242">
        <v>71454.64</v>
      </c>
      <c r="S242" t="s">
        <v>233</v>
      </c>
      <c r="T242" t="s">
        <v>234</v>
      </c>
      <c r="U242" t="s">
        <v>40</v>
      </c>
      <c r="V242">
        <v>1960</v>
      </c>
      <c r="W242">
        <v>2021</v>
      </c>
      <c r="X242" t="s">
        <v>233</v>
      </c>
      <c r="Y242" t="s">
        <v>41</v>
      </c>
      <c r="Z242">
        <v>94.3</v>
      </c>
      <c r="AA242" t="s">
        <v>42</v>
      </c>
      <c r="AE242">
        <v>58.88</v>
      </c>
      <c r="AF242">
        <v>200.2</v>
      </c>
      <c r="AG242">
        <v>141.32</v>
      </c>
      <c r="AH242">
        <v>-153.11000000000001</v>
      </c>
      <c r="AI242">
        <v>412.19</v>
      </c>
      <c r="AJ242" t="b">
        <v>0</v>
      </c>
    </row>
    <row r="243" spans="1:36" x14ac:dyDescent="0.25">
      <c r="A243" t="s">
        <v>36</v>
      </c>
      <c r="B243" t="s">
        <v>341</v>
      </c>
      <c r="D243">
        <v>153.69999999999999</v>
      </c>
      <c r="E243">
        <v>259.39999999999998</v>
      </c>
      <c r="F243">
        <v>243.1</v>
      </c>
      <c r="K243">
        <v>47543</v>
      </c>
      <c r="L243">
        <v>47543</v>
      </c>
      <c r="M243">
        <v>47543</v>
      </c>
      <c r="O243">
        <v>243479.9</v>
      </c>
      <c r="Q243">
        <v>115030.8</v>
      </c>
      <c r="S243" t="s">
        <v>233</v>
      </c>
      <c r="T243" t="s">
        <v>234</v>
      </c>
      <c r="U243" t="s">
        <v>52</v>
      </c>
      <c r="V243">
        <v>1952</v>
      </c>
      <c r="W243">
        <v>2021</v>
      </c>
      <c r="X243" t="s">
        <v>233</v>
      </c>
      <c r="Y243" t="s">
        <v>41</v>
      </c>
      <c r="Z243">
        <v>259.39999999999998</v>
      </c>
      <c r="AA243" t="s">
        <v>42</v>
      </c>
      <c r="AE243">
        <v>58.88</v>
      </c>
      <c r="AF243">
        <v>200.2</v>
      </c>
      <c r="AG243">
        <v>141.32</v>
      </c>
      <c r="AH243">
        <v>-153.11000000000001</v>
      </c>
      <c r="AI243">
        <v>412.19</v>
      </c>
      <c r="AJ243" t="b">
        <v>0</v>
      </c>
    </row>
    <row r="244" spans="1:36" x14ac:dyDescent="0.25">
      <c r="A244" t="s">
        <v>36</v>
      </c>
      <c r="B244" t="s">
        <v>342</v>
      </c>
      <c r="D244">
        <v>168.7</v>
      </c>
      <c r="E244">
        <v>51.1</v>
      </c>
      <c r="F244">
        <v>54.2</v>
      </c>
      <c r="K244">
        <v>60763</v>
      </c>
      <c r="L244">
        <v>60763</v>
      </c>
      <c r="M244">
        <v>60763</v>
      </c>
      <c r="O244">
        <v>10732.5</v>
      </c>
      <c r="Q244">
        <v>30708.560000000001</v>
      </c>
      <c r="S244" t="s">
        <v>89</v>
      </c>
      <c r="T244" t="s">
        <v>90</v>
      </c>
      <c r="U244" t="s">
        <v>40</v>
      </c>
      <c r="V244">
        <v>1873</v>
      </c>
      <c r="W244">
        <v>2021</v>
      </c>
      <c r="X244" t="s">
        <v>89</v>
      </c>
      <c r="Y244" t="s">
        <v>46</v>
      </c>
      <c r="Z244">
        <v>51.1</v>
      </c>
      <c r="AA244" t="s">
        <v>42</v>
      </c>
      <c r="AE244">
        <v>102.25</v>
      </c>
      <c r="AF244">
        <v>158.77000000000001</v>
      </c>
      <c r="AG244">
        <v>56.52</v>
      </c>
      <c r="AH244">
        <v>17.46</v>
      </c>
      <c r="AI244">
        <v>243.56</v>
      </c>
      <c r="AJ244" t="b">
        <v>0</v>
      </c>
    </row>
    <row r="245" spans="1:36" x14ac:dyDescent="0.25">
      <c r="A245" t="s">
        <v>36</v>
      </c>
      <c r="B245" t="s">
        <v>343</v>
      </c>
      <c r="D245">
        <v>160</v>
      </c>
      <c r="E245">
        <v>58.8</v>
      </c>
      <c r="F245">
        <v>62.2</v>
      </c>
      <c r="K245">
        <v>31127</v>
      </c>
      <c r="L245">
        <v>31127</v>
      </c>
      <c r="M245">
        <v>31127</v>
      </c>
      <c r="O245">
        <v>42468.6</v>
      </c>
      <c r="Q245">
        <v>16867.8</v>
      </c>
      <c r="S245" t="s">
        <v>233</v>
      </c>
      <c r="T245" t="s">
        <v>234</v>
      </c>
      <c r="U245" t="s">
        <v>52</v>
      </c>
      <c r="V245">
        <v>1901</v>
      </c>
      <c r="W245">
        <v>2021</v>
      </c>
      <c r="X245" t="s">
        <v>233</v>
      </c>
      <c r="Y245" t="s">
        <v>41</v>
      </c>
      <c r="Z245">
        <v>58.8</v>
      </c>
      <c r="AA245" t="s">
        <v>42</v>
      </c>
      <c r="AE245">
        <v>58.88</v>
      </c>
      <c r="AF245">
        <v>200.2</v>
      </c>
      <c r="AG245">
        <v>141.32</v>
      </c>
      <c r="AH245">
        <v>-153.11000000000001</v>
      </c>
      <c r="AI245">
        <v>412.19</v>
      </c>
      <c r="AJ245" t="b">
        <v>0</v>
      </c>
    </row>
    <row r="246" spans="1:36" x14ac:dyDescent="0.25">
      <c r="A246" t="s">
        <v>36</v>
      </c>
      <c r="B246" t="s">
        <v>344</v>
      </c>
      <c r="D246">
        <v>123.8</v>
      </c>
      <c r="E246">
        <v>76</v>
      </c>
      <c r="F246">
        <v>79.7</v>
      </c>
      <c r="K246">
        <v>86968</v>
      </c>
      <c r="L246">
        <v>86968</v>
      </c>
      <c r="M246">
        <v>86968</v>
      </c>
      <c r="O246">
        <v>452666.7</v>
      </c>
      <c r="Q246">
        <v>50685.33</v>
      </c>
      <c r="S246" t="s">
        <v>233</v>
      </c>
      <c r="T246" t="s">
        <v>234</v>
      </c>
      <c r="U246" t="s">
        <v>40</v>
      </c>
      <c r="V246">
        <v>1938</v>
      </c>
      <c r="W246">
        <v>2021</v>
      </c>
      <c r="X246" t="s">
        <v>233</v>
      </c>
      <c r="Y246" t="s">
        <v>41</v>
      </c>
      <c r="Z246">
        <v>76</v>
      </c>
      <c r="AA246" t="s">
        <v>42</v>
      </c>
      <c r="AE246">
        <v>58.88</v>
      </c>
      <c r="AF246">
        <v>200.2</v>
      </c>
      <c r="AG246">
        <v>141.32</v>
      </c>
      <c r="AH246">
        <v>-153.11000000000001</v>
      </c>
      <c r="AI246">
        <v>412.19</v>
      </c>
      <c r="AJ246" t="b">
        <v>0</v>
      </c>
    </row>
    <row r="247" spans="1:36" x14ac:dyDescent="0.25">
      <c r="A247" t="s">
        <v>36</v>
      </c>
      <c r="B247" t="s">
        <v>345</v>
      </c>
      <c r="D247">
        <v>122.3</v>
      </c>
      <c r="E247">
        <v>39</v>
      </c>
      <c r="F247">
        <v>42.2</v>
      </c>
      <c r="K247">
        <v>12202</v>
      </c>
      <c r="L247">
        <v>12202</v>
      </c>
      <c r="M247">
        <v>12202</v>
      </c>
      <c r="O247">
        <v>31382.799999999999</v>
      </c>
      <c r="Q247">
        <v>3692.14</v>
      </c>
      <c r="S247" t="s">
        <v>233</v>
      </c>
      <c r="T247" t="s">
        <v>234</v>
      </c>
      <c r="V247">
        <v>1926</v>
      </c>
      <c r="W247">
        <v>2021</v>
      </c>
      <c r="X247" t="s">
        <v>44</v>
      </c>
      <c r="Y247" t="s">
        <v>41</v>
      </c>
      <c r="Z247">
        <v>39</v>
      </c>
      <c r="AA247" t="s">
        <v>42</v>
      </c>
      <c r="AE247">
        <v>49.2</v>
      </c>
      <c r="AF247">
        <v>68.45</v>
      </c>
      <c r="AG247">
        <v>19.25</v>
      </c>
      <c r="AH247">
        <v>20.329999999999998</v>
      </c>
      <c r="AI247">
        <v>97.32</v>
      </c>
      <c r="AJ247" t="b">
        <v>0</v>
      </c>
    </row>
    <row r="248" spans="1:36" x14ac:dyDescent="0.25">
      <c r="A248" t="s">
        <v>36</v>
      </c>
      <c r="B248" t="s">
        <v>346</v>
      </c>
      <c r="D248">
        <v>134.80000000000001</v>
      </c>
      <c r="E248">
        <v>48.4</v>
      </c>
      <c r="F248">
        <v>53.8</v>
      </c>
      <c r="K248">
        <v>17252</v>
      </c>
      <c r="L248">
        <v>17252</v>
      </c>
      <c r="M248">
        <v>17252</v>
      </c>
      <c r="O248">
        <v>39124.199999999997</v>
      </c>
      <c r="Q248">
        <v>7008.42</v>
      </c>
      <c r="S248" t="s">
        <v>233</v>
      </c>
      <c r="T248" t="s">
        <v>234</v>
      </c>
      <c r="U248" t="s">
        <v>52</v>
      </c>
      <c r="V248">
        <v>1958</v>
      </c>
      <c r="W248">
        <v>2021</v>
      </c>
      <c r="X248" t="s">
        <v>233</v>
      </c>
      <c r="Y248" t="s">
        <v>41</v>
      </c>
      <c r="Z248">
        <v>48.4</v>
      </c>
      <c r="AA248" t="s">
        <v>42</v>
      </c>
      <c r="AE248">
        <v>58.88</v>
      </c>
      <c r="AF248">
        <v>200.2</v>
      </c>
      <c r="AG248">
        <v>141.32</v>
      </c>
      <c r="AH248">
        <v>-153.11000000000001</v>
      </c>
      <c r="AI248">
        <v>412.19</v>
      </c>
      <c r="AJ248" t="b">
        <v>0</v>
      </c>
    </row>
    <row r="249" spans="1:36" x14ac:dyDescent="0.25">
      <c r="A249" t="s">
        <v>36</v>
      </c>
      <c r="B249" t="s">
        <v>347</v>
      </c>
      <c r="D249">
        <v>168.2</v>
      </c>
      <c r="E249">
        <v>13.8</v>
      </c>
      <c r="F249">
        <v>15</v>
      </c>
      <c r="K249">
        <v>30413</v>
      </c>
      <c r="L249">
        <v>30413</v>
      </c>
      <c r="M249">
        <v>30413</v>
      </c>
      <c r="Q249">
        <v>4188.9799999999996</v>
      </c>
      <c r="S249" t="s">
        <v>233</v>
      </c>
      <c r="T249" t="s">
        <v>234</v>
      </c>
      <c r="U249" t="s">
        <v>52</v>
      </c>
      <c r="V249">
        <v>1928</v>
      </c>
      <c r="W249">
        <v>2021</v>
      </c>
      <c r="X249" t="s">
        <v>233</v>
      </c>
      <c r="Y249" t="s">
        <v>41</v>
      </c>
      <c r="Z249">
        <v>13.8</v>
      </c>
      <c r="AA249" t="s">
        <v>42</v>
      </c>
      <c r="AE249">
        <v>58.88</v>
      </c>
      <c r="AF249">
        <v>200.2</v>
      </c>
      <c r="AG249">
        <v>141.32</v>
      </c>
      <c r="AH249">
        <v>-153.11000000000001</v>
      </c>
      <c r="AI249">
        <v>412.19</v>
      </c>
      <c r="AJ249" t="b">
        <v>0</v>
      </c>
    </row>
    <row r="250" spans="1:36" x14ac:dyDescent="0.25">
      <c r="A250" t="s">
        <v>36</v>
      </c>
      <c r="B250" t="s">
        <v>348</v>
      </c>
      <c r="D250">
        <v>153.19999999999999</v>
      </c>
      <c r="E250">
        <v>198.7</v>
      </c>
      <c r="F250">
        <v>166.4</v>
      </c>
      <c r="K250">
        <v>22881</v>
      </c>
      <c r="L250">
        <v>22881</v>
      </c>
      <c r="M250">
        <v>22881</v>
      </c>
      <c r="O250">
        <v>107960</v>
      </c>
      <c r="Q250">
        <v>41778.800000000003</v>
      </c>
      <c r="S250" t="s">
        <v>233</v>
      </c>
      <c r="T250" t="s">
        <v>234</v>
      </c>
      <c r="U250" t="s">
        <v>52</v>
      </c>
      <c r="V250">
        <v>1981</v>
      </c>
      <c r="W250">
        <v>2021</v>
      </c>
      <c r="X250" t="s">
        <v>233</v>
      </c>
      <c r="Y250" t="s">
        <v>41</v>
      </c>
      <c r="Z250">
        <v>198.7</v>
      </c>
      <c r="AA250" t="s">
        <v>42</v>
      </c>
      <c r="AE250">
        <v>58.88</v>
      </c>
      <c r="AF250">
        <v>200.2</v>
      </c>
      <c r="AG250">
        <v>141.32</v>
      </c>
      <c r="AH250">
        <v>-153.11000000000001</v>
      </c>
      <c r="AI250">
        <v>412.19</v>
      </c>
      <c r="AJ250" t="b">
        <v>0</v>
      </c>
    </row>
    <row r="251" spans="1:36" x14ac:dyDescent="0.25">
      <c r="A251" t="s">
        <v>36</v>
      </c>
      <c r="B251" t="s">
        <v>349</v>
      </c>
      <c r="D251">
        <v>151.4</v>
      </c>
      <c r="E251">
        <v>171.2</v>
      </c>
      <c r="F251">
        <v>171.2</v>
      </c>
      <c r="K251">
        <v>36782</v>
      </c>
      <c r="L251">
        <v>36782</v>
      </c>
      <c r="M251">
        <v>36782</v>
      </c>
      <c r="O251">
        <v>150559.70000000001</v>
      </c>
      <c r="Q251">
        <v>57824.52</v>
      </c>
      <c r="S251" t="s">
        <v>89</v>
      </c>
      <c r="T251" t="s">
        <v>90</v>
      </c>
      <c r="U251" t="s">
        <v>52</v>
      </c>
      <c r="V251">
        <v>1915</v>
      </c>
      <c r="W251">
        <v>2021</v>
      </c>
      <c r="X251" t="s">
        <v>89</v>
      </c>
      <c r="Y251" t="s">
        <v>46</v>
      </c>
      <c r="Z251">
        <v>171.2</v>
      </c>
      <c r="AA251" t="s">
        <v>42</v>
      </c>
      <c r="AE251">
        <v>102.25</v>
      </c>
      <c r="AF251">
        <v>158.77000000000001</v>
      </c>
      <c r="AG251">
        <v>56.52</v>
      </c>
      <c r="AH251">
        <v>17.46</v>
      </c>
      <c r="AI251">
        <v>243.56</v>
      </c>
      <c r="AJ251" t="b">
        <v>0</v>
      </c>
    </row>
    <row r="252" spans="1:36" x14ac:dyDescent="0.25">
      <c r="A252" t="s">
        <v>87</v>
      </c>
      <c r="B252" t="s">
        <v>350</v>
      </c>
      <c r="D252">
        <v>119.9</v>
      </c>
      <c r="E252">
        <v>24.3</v>
      </c>
      <c r="F252">
        <v>26.2</v>
      </c>
      <c r="K252">
        <v>22270</v>
      </c>
      <c r="L252">
        <v>22270</v>
      </c>
      <c r="M252">
        <v>22270</v>
      </c>
      <c r="O252">
        <v>39470.199999999997</v>
      </c>
      <c r="Q252">
        <v>4054.89</v>
      </c>
      <c r="S252" t="s">
        <v>233</v>
      </c>
      <c r="T252" t="s">
        <v>234</v>
      </c>
      <c r="U252" t="s">
        <v>52</v>
      </c>
      <c r="V252">
        <v>1926</v>
      </c>
      <c r="W252">
        <v>2021</v>
      </c>
      <c r="X252" t="s">
        <v>233</v>
      </c>
      <c r="Y252" t="s">
        <v>41</v>
      </c>
      <c r="Z252">
        <v>24.3</v>
      </c>
      <c r="AA252" t="s">
        <v>42</v>
      </c>
      <c r="AE252">
        <v>58.88</v>
      </c>
      <c r="AF252">
        <v>200.2</v>
      </c>
      <c r="AG252">
        <v>141.32</v>
      </c>
      <c r="AH252">
        <v>-153.11000000000001</v>
      </c>
      <c r="AI252">
        <v>412.19</v>
      </c>
      <c r="AJ252" t="b">
        <v>0</v>
      </c>
    </row>
    <row r="253" spans="1:36" x14ac:dyDescent="0.25">
      <c r="A253" t="s">
        <v>87</v>
      </c>
      <c r="B253" t="s">
        <v>351</v>
      </c>
      <c r="D253">
        <v>122</v>
      </c>
      <c r="E253">
        <v>26.9</v>
      </c>
      <c r="F253">
        <v>28.9</v>
      </c>
      <c r="K253">
        <v>21885</v>
      </c>
      <c r="L253">
        <v>21885</v>
      </c>
      <c r="M253">
        <v>21885</v>
      </c>
      <c r="O253">
        <v>37579.300000000003</v>
      </c>
      <c r="Q253">
        <v>4614.96</v>
      </c>
      <c r="S253" t="s">
        <v>233</v>
      </c>
      <c r="T253" t="s">
        <v>234</v>
      </c>
      <c r="U253" t="s">
        <v>52</v>
      </c>
      <c r="V253">
        <v>1926</v>
      </c>
      <c r="W253">
        <v>2021</v>
      </c>
      <c r="X253" t="s">
        <v>233</v>
      </c>
      <c r="Y253" t="s">
        <v>41</v>
      </c>
      <c r="Z253">
        <v>26.9</v>
      </c>
      <c r="AA253" t="s">
        <v>42</v>
      </c>
      <c r="AE253">
        <v>58.88</v>
      </c>
      <c r="AF253">
        <v>200.2</v>
      </c>
      <c r="AG253">
        <v>141.32</v>
      </c>
      <c r="AH253">
        <v>-153.11000000000001</v>
      </c>
      <c r="AI253">
        <v>412.19</v>
      </c>
      <c r="AJ253" t="b">
        <v>0</v>
      </c>
    </row>
    <row r="254" spans="1:36" x14ac:dyDescent="0.25">
      <c r="A254" t="s">
        <v>87</v>
      </c>
      <c r="B254" t="s">
        <v>352</v>
      </c>
      <c r="D254">
        <v>143.30000000000001</v>
      </c>
      <c r="E254">
        <v>18.600000000000001</v>
      </c>
      <c r="F254">
        <v>20.5</v>
      </c>
      <c r="K254">
        <v>21648</v>
      </c>
      <c r="L254">
        <v>21648</v>
      </c>
      <c r="M254">
        <v>21648</v>
      </c>
      <c r="O254">
        <v>10551.9</v>
      </c>
      <c r="Q254">
        <v>3665.73</v>
      </c>
      <c r="S254" t="s">
        <v>233</v>
      </c>
      <c r="T254" t="s">
        <v>234</v>
      </c>
      <c r="U254" t="s">
        <v>52</v>
      </c>
      <c r="V254">
        <v>1926</v>
      </c>
      <c r="W254">
        <v>2021</v>
      </c>
      <c r="X254" t="s">
        <v>233</v>
      </c>
      <c r="Y254" t="s">
        <v>41</v>
      </c>
      <c r="Z254">
        <v>18.600000000000001</v>
      </c>
      <c r="AA254" t="s">
        <v>42</v>
      </c>
      <c r="AE254">
        <v>58.88</v>
      </c>
      <c r="AF254">
        <v>200.2</v>
      </c>
      <c r="AG254">
        <v>141.32</v>
      </c>
      <c r="AH254">
        <v>-153.11000000000001</v>
      </c>
      <c r="AI254">
        <v>412.19</v>
      </c>
      <c r="AJ254" t="b">
        <v>0</v>
      </c>
    </row>
    <row r="255" spans="1:36" x14ac:dyDescent="0.25">
      <c r="A255" t="s">
        <v>36</v>
      </c>
      <c r="B255" t="s">
        <v>353</v>
      </c>
      <c r="D255">
        <v>160.6</v>
      </c>
      <c r="E255">
        <v>148.69999999999999</v>
      </c>
      <c r="K255">
        <v>86017</v>
      </c>
      <c r="L255">
        <v>86017</v>
      </c>
      <c r="M255">
        <v>86017</v>
      </c>
      <c r="O255">
        <v>180471.2</v>
      </c>
      <c r="Q255">
        <v>121773.68</v>
      </c>
      <c r="S255" t="s">
        <v>89</v>
      </c>
      <c r="T255" t="s">
        <v>90</v>
      </c>
      <c r="U255" t="s">
        <v>40</v>
      </c>
      <c r="V255">
        <v>2005</v>
      </c>
      <c r="W255">
        <v>2021</v>
      </c>
      <c r="X255" t="s">
        <v>89</v>
      </c>
      <c r="Y255" t="s">
        <v>46</v>
      </c>
      <c r="Z255">
        <v>148.69999999999999</v>
      </c>
      <c r="AA255" t="s">
        <v>42</v>
      </c>
      <c r="AE255">
        <v>102.25</v>
      </c>
      <c r="AF255">
        <v>158.77000000000001</v>
      </c>
      <c r="AG255">
        <v>56.52</v>
      </c>
      <c r="AH255">
        <v>17.46</v>
      </c>
      <c r="AI255">
        <v>243.56</v>
      </c>
      <c r="AJ255" t="b">
        <v>0</v>
      </c>
    </row>
    <row r="256" spans="1:36" x14ac:dyDescent="0.25">
      <c r="A256" t="s">
        <v>36</v>
      </c>
      <c r="B256" t="s">
        <v>354</v>
      </c>
      <c r="D256">
        <v>145.69999999999999</v>
      </c>
      <c r="E256">
        <v>128.1</v>
      </c>
      <c r="F256">
        <v>131.5</v>
      </c>
      <c r="K256">
        <v>26232</v>
      </c>
      <c r="L256">
        <v>26232</v>
      </c>
      <c r="M256">
        <v>26232</v>
      </c>
      <c r="O256">
        <v>106804.8</v>
      </c>
      <c r="Q256">
        <v>29971.64</v>
      </c>
      <c r="S256" t="s">
        <v>89</v>
      </c>
      <c r="T256" t="s">
        <v>90</v>
      </c>
      <c r="U256" t="s">
        <v>52</v>
      </c>
      <c r="V256">
        <v>1895</v>
      </c>
      <c r="W256">
        <v>2021</v>
      </c>
      <c r="X256" t="s">
        <v>89</v>
      </c>
      <c r="Y256" t="s">
        <v>46</v>
      </c>
      <c r="Z256">
        <v>128.1</v>
      </c>
      <c r="AA256" t="s">
        <v>42</v>
      </c>
      <c r="AE256">
        <v>102.25</v>
      </c>
      <c r="AF256">
        <v>158.77000000000001</v>
      </c>
      <c r="AG256">
        <v>56.52</v>
      </c>
      <c r="AH256">
        <v>17.46</v>
      </c>
      <c r="AI256">
        <v>243.56</v>
      </c>
      <c r="AJ256" t="b">
        <v>0</v>
      </c>
    </row>
    <row r="257" spans="1:36" x14ac:dyDescent="0.25">
      <c r="A257" t="s">
        <v>36</v>
      </c>
      <c r="B257" t="s">
        <v>355</v>
      </c>
      <c r="D257">
        <v>143.6</v>
      </c>
      <c r="E257">
        <v>90.9</v>
      </c>
      <c r="F257">
        <v>90.9</v>
      </c>
      <c r="K257">
        <v>75545</v>
      </c>
      <c r="L257">
        <v>75545</v>
      </c>
      <c r="M257">
        <v>75545</v>
      </c>
      <c r="O257">
        <v>238781.1</v>
      </c>
      <c r="Q257">
        <v>60545.65</v>
      </c>
      <c r="S257" t="s">
        <v>89</v>
      </c>
      <c r="T257" t="s">
        <v>90</v>
      </c>
      <c r="U257" t="s">
        <v>40</v>
      </c>
      <c r="V257">
        <v>1898</v>
      </c>
      <c r="W257">
        <v>2021</v>
      </c>
      <c r="X257" t="s">
        <v>89</v>
      </c>
      <c r="Y257" t="s">
        <v>46</v>
      </c>
      <c r="Z257">
        <v>90.9</v>
      </c>
      <c r="AA257" t="s">
        <v>42</v>
      </c>
      <c r="AE257">
        <v>102.25</v>
      </c>
      <c r="AF257">
        <v>158.77000000000001</v>
      </c>
      <c r="AG257">
        <v>56.52</v>
      </c>
      <c r="AH257">
        <v>17.46</v>
      </c>
      <c r="AI257">
        <v>243.56</v>
      </c>
      <c r="AJ257" t="b">
        <v>0</v>
      </c>
    </row>
    <row r="258" spans="1:36" x14ac:dyDescent="0.25">
      <c r="A258" t="s">
        <v>36</v>
      </c>
      <c r="B258" t="s">
        <v>356</v>
      </c>
      <c r="D258">
        <v>148.4</v>
      </c>
      <c r="E258">
        <v>86.7</v>
      </c>
      <c r="F258">
        <v>96.3</v>
      </c>
      <c r="K258">
        <v>24940</v>
      </c>
      <c r="L258">
        <v>24940</v>
      </c>
      <c r="M258">
        <v>24940</v>
      </c>
      <c r="O258">
        <v>60409.5</v>
      </c>
      <c r="Q258">
        <v>19562.64</v>
      </c>
      <c r="S258" t="s">
        <v>89</v>
      </c>
      <c r="T258" t="s">
        <v>90</v>
      </c>
      <c r="U258" t="s">
        <v>52</v>
      </c>
      <c r="V258">
        <v>1925</v>
      </c>
      <c r="W258">
        <v>2021</v>
      </c>
      <c r="X258" t="s">
        <v>89</v>
      </c>
      <c r="Y258" t="s">
        <v>46</v>
      </c>
      <c r="Z258">
        <v>86.7</v>
      </c>
      <c r="AA258" t="s">
        <v>42</v>
      </c>
      <c r="AE258">
        <v>102.25</v>
      </c>
      <c r="AF258">
        <v>158.77000000000001</v>
      </c>
      <c r="AG258">
        <v>56.52</v>
      </c>
      <c r="AH258">
        <v>17.46</v>
      </c>
      <c r="AI258">
        <v>243.56</v>
      </c>
      <c r="AJ258" t="b">
        <v>0</v>
      </c>
    </row>
    <row r="259" spans="1:36" x14ac:dyDescent="0.25">
      <c r="A259" t="s">
        <v>36</v>
      </c>
      <c r="B259" t="s">
        <v>357</v>
      </c>
      <c r="D259">
        <v>147.30000000000001</v>
      </c>
      <c r="E259">
        <v>133.6</v>
      </c>
      <c r="F259">
        <v>133.6</v>
      </c>
      <c r="K259">
        <v>31535</v>
      </c>
      <c r="L259">
        <v>31535</v>
      </c>
      <c r="M259">
        <v>31535</v>
      </c>
      <c r="O259">
        <v>124256.4</v>
      </c>
      <c r="Q259">
        <v>37897.839999999997</v>
      </c>
      <c r="S259" t="s">
        <v>89</v>
      </c>
      <c r="T259" t="s">
        <v>90</v>
      </c>
      <c r="U259" t="s">
        <v>52</v>
      </c>
      <c r="V259">
        <v>1869</v>
      </c>
      <c r="W259">
        <v>2021</v>
      </c>
      <c r="X259" t="s">
        <v>89</v>
      </c>
      <c r="Y259" t="s">
        <v>46</v>
      </c>
      <c r="Z259">
        <v>133.6</v>
      </c>
      <c r="AA259" t="s">
        <v>42</v>
      </c>
      <c r="AE259">
        <v>102.25</v>
      </c>
      <c r="AF259">
        <v>158.77000000000001</v>
      </c>
      <c r="AG259">
        <v>56.52</v>
      </c>
      <c r="AH259">
        <v>17.46</v>
      </c>
      <c r="AI259">
        <v>243.56</v>
      </c>
      <c r="AJ259" t="b">
        <v>0</v>
      </c>
    </row>
    <row r="260" spans="1:36" x14ac:dyDescent="0.25">
      <c r="A260" t="s">
        <v>36</v>
      </c>
      <c r="B260" t="s">
        <v>358</v>
      </c>
      <c r="D260">
        <v>147.80000000000001</v>
      </c>
      <c r="E260">
        <v>146.9</v>
      </c>
      <c r="F260">
        <v>149.69999999999999</v>
      </c>
      <c r="K260">
        <v>45582</v>
      </c>
      <c r="L260">
        <v>45582</v>
      </c>
      <c r="M260">
        <v>45582</v>
      </c>
      <c r="O260">
        <v>193124.1</v>
      </c>
      <c r="Q260">
        <v>60371.89</v>
      </c>
      <c r="S260" t="s">
        <v>89</v>
      </c>
      <c r="T260" t="s">
        <v>90</v>
      </c>
      <c r="U260" t="s">
        <v>52</v>
      </c>
      <c r="V260">
        <v>1895</v>
      </c>
      <c r="W260">
        <v>2021</v>
      </c>
      <c r="X260" t="s">
        <v>89</v>
      </c>
      <c r="Y260" t="s">
        <v>46</v>
      </c>
      <c r="Z260">
        <v>146.9</v>
      </c>
      <c r="AA260" t="s">
        <v>42</v>
      </c>
      <c r="AE260">
        <v>102.25</v>
      </c>
      <c r="AF260">
        <v>158.77000000000001</v>
      </c>
      <c r="AG260">
        <v>56.52</v>
      </c>
      <c r="AH260">
        <v>17.46</v>
      </c>
      <c r="AI260">
        <v>243.56</v>
      </c>
      <c r="AJ260" t="b">
        <v>0</v>
      </c>
    </row>
    <row r="261" spans="1:36" x14ac:dyDescent="0.25">
      <c r="A261" t="s">
        <v>36</v>
      </c>
      <c r="B261" t="s">
        <v>359</v>
      </c>
      <c r="D261">
        <v>133.4</v>
      </c>
      <c r="E261">
        <v>120.9</v>
      </c>
      <c r="F261">
        <v>128.30000000000001</v>
      </c>
      <c r="K261">
        <v>27826</v>
      </c>
      <c r="L261">
        <v>27826</v>
      </c>
      <c r="M261">
        <v>27826</v>
      </c>
      <c r="O261">
        <v>171104.5</v>
      </c>
      <c r="Q261">
        <v>27804.75</v>
      </c>
      <c r="S261" t="s">
        <v>89</v>
      </c>
      <c r="T261" t="s">
        <v>90</v>
      </c>
      <c r="U261" t="s">
        <v>52</v>
      </c>
      <c r="V261">
        <v>1893</v>
      </c>
      <c r="W261">
        <v>2021</v>
      </c>
      <c r="X261" t="s">
        <v>89</v>
      </c>
      <c r="Y261" t="s">
        <v>46</v>
      </c>
      <c r="Z261">
        <v>120.9</v>
      </c>
      <c r="AA261" t="s">
        <v>42</v>
      </c>
      <c r="AE261">
        <v>102.25</v>
      </c>
      <c r="AF261">
        <v>158.77000000000001</v>
      </c>
      <c r="AG261">
        <v>56.52</v>
      </c>
      <c r="AH261">
        <v>17.46</v>
      </c>
      <c r="AI261">
        <v>243.56</v>
      </c>
      <c r="AJ261" t="b">
        <v>0</v>
      </c>
    </row>
    <row r="262" spans="1:36" x14ac:dyDescent="0.25">
      <c r="A262" t="s">
        <v>36</v>
      </c>
      <c r="B262" t="s">
        <v>360</v>
      </c>
      <c r="D262">
        <v>273</v>
      </c>
      <c r="E262">
        <v>263.10000000000002</v>
      </c>
      <c r="F262">
        <v>263.10000000000002</v>
      </c>
      <c r="K262">
        <v>23738</v>
      </c>
      <c r="L262">
        <v>23738</v>
      </c>
      <c r="M262">
        <v>23738</v>
      </c>
      <c r="O262">
        <v>120842.3</v>
      </c>
      <c r="Q262">
        <v>58339.63</v>
      </c>
      <c r="S262" t="s">
        <v>304</v>
      </c>
      <c r="T262" t="s">
        <v>305</v>
      </c>
      <c r="U262" t="s">
        <v>52</v>
      </c>
      <c r="V262">
        <v>1949</v>
      </c>
      <c r="W262">
        <v>2021</v>
      </c>
      <c r="X262" t="s">
        <v>304</v>
      </c>
      <c r="Y262" t="s">
        <v>306</v>
      </c>
      <c r="Z262">
        <v>263.10000000000002</v>
      </c>
      <c r="AA262" t="s">
        <v>42</v>
      </c>
      <c r="AE262">
        <v>263.39999999999998</v>
      </c>
      <c r="AF262">
        <v>477</v>
      </c>
      <c r="AG262">
        <v>213.6</v>
      </c>
      <c r="AH262">
        <v>-57</v>
      </c>
      <c r="AI262">
        <v>797.4</v>
      </c>
      <c r="AJ262" t="b">
        <v>0</v>
      </c>
    </row>
    <row r="263" spans="1:36" x14ac:dyDescent="0.25">
      <c r="A263" t="s">
        <v>36</v>
      </c>
      <c r="B263" t="s">
        <v>361</v>
      </c>
      <c r="D263">
        <v>172</v>
      </c>
      <c r="E263">
        <v>79.099999999999994</v>
      </c>
      <c r="F263">
        <v>90.7</v>
      </c>
      <c r="K263">
        <v>43603</v>
      </c>
      <c r="L263">
        <v>43603</v>
      </c>
      <c r="M263">
        <v>43603</v>
      </c>
      <c r="Q263">
        <v>34473.93</v>
      </c>
      <c r="S263" t="s">
        <v>89</v>
      </c>
      <c r="T263" t="s">
        <v>90</v>
      </c>
      <c r="U263" t="s">
        <v>52</v>
      </c>
      <c r="V263">
        <v>1950</v>
      </c>
      <c r="W263">
        <v>2021</v>
      </c>
      <c r="X263" t="s">
        <v>89</v>
      </c>
      <c r="Y263" t="s">
        <v>46</v>
      </c>
      <c r="Z263">
        <v>79.099999999999994</v>
      </c>
      <c r="AA263" t="s">
        <v>42</v>
      </c>
      <c r="AE263">
        <v>102.25</v>
      </c>
      <c r="AF263">
        <v>158.77000000000001</v>
      </c>
      <c r="AG263">
        <v>56.52</v>
      </c>
      <c r="AH263">
        <v>17.46</v>
      </c>
      <c r="AI263">
        <v>243.56</v>
      </c>
      <c r="AJ263" t="b">
        <v>0</v>
      </c>
    </row>
    <row r="264" spans="1:36" x14ac:dyDescent="0.25">
      <c r="A264" t="s">
        <v>36</v>
      </c>
      <c r="B264" t="s">
        <v>362</v>
      </c>
      <c r="D264">
        <v>125.7</v>
      </c>
      <c r="E264">
        <v>134.6</v>
      </c>
      <c r="F264">
        <v>134.6</v>
      </c>
      <c r="K264">
        <v>31526</v>
      </c>
      <c r="L264">
        <v>31526</v>
      </c>
      <c r="M264">
        <v>31526</v>
      </c>
      <c r="O264">
        <v>275100</v>
      </c>
      <c r="Q264">
        <v>33032.160000000003</v>
      </c>
      <c r="S264" t="s">
        <v>89</v>
      </c>
      <c r="T264" t="s">
        <v>90</v>
      </c>
      <c r="U264" t="s">
        <v>52</v>
      </c>
      <c r="V264">
        <v>1978</v>
      </c>
      <c r="W264">
        <v>2021</v>
      </c>
      <c r="X264" t="s">
        <v>89</v>
      </c>
      <c r="Y264" t="s">
        <v>46</v>
      </c>
      <c r="Z264">
        <v>134.6</v>
      </c>
      <c r="AA264" t="s">
        <v>42</v>
      </c>
      <c r="AE264">
        <v>102.25</v>
      </c>
      <c r="AF264">
        <v>158.77000000000001</v>
      </c>
      <c r="AG264">
        <v>56.52</v>
      </c>
      <c r="AH264">
        <v>17.46</v>
      </c>
      <c r="AI264">
        <v>243.56</v>
      </c>
      <c r="AJ264" t="b">
        <v>0</v>
      </c>
    </row>
    <row r="265" spans="1:36" x14ac:dyDescent="0.25">
      <c r="A265" t="s">
        <v>36</v>
      </c>
      <c r="B265" t="s">
        <v>363</v>
      </c>
      <c r="D265">
        <v>81.900000000000006</v>
      </c>
      <c r="E265">
        <v>66.599999999999994</v>
      </c>
      <c r="F265">
        <v>69.099999999999994</v>
      </c>
      <c r="K265">
        <v>53320</v>
      </c>
      <c r="L265">
        <v>53320</v>
      </c>
      <c r="M265">
        <v>53320</v>
      </c>
      <c r="O265">
        <v>188966.9</v>
      </c>
      <c r="Q265">
        <v>29044.87</v>
      </c>
      <c r="S265" t="s">
        <v>216</v>
      </c>
      <c r="T265" t="s">
        <v>217</v>
      </c>
      <c r="U265" t="s">
        <v>40</v>
      </c>
      <c r="V265">
        <v>1940</v>
      </c>
      <c r="W265">
        <v>2021</v>
      </c>
      <c r="X265" t="s">
        <v>89</v>
      </c>
      <c r="Y265" t="s">
        <v>218</v>
      </c>
      <c r="Z265">
        <v>66.599999999999994</v>
      </c>
      <c r="AA265" t="s">
        <v>42</v>
      </c>
      <c r="AE265">
        <v>102.25</v>
      </c>
      <c r="AF265">
        <v>158.77000000000001</v>
      </c>
      <c r="AG265">
        <v>56.52</v>
      </c>
      <c r="AH265">
        <v>17.46</v>
      </c>
      <c r="AI265">
        <v>243.56</v>
      </c>
      <c r="AJ265" t="b">
        <v>0</v>
      </c>
    </row>
    <row r="266" spans="1:36" x14ac:dyDescent="0.25">
      <c r="A266" t="s">
        <v>36</v>
      </c>
      <c r="B266" t="s">
        <v>364</v>
      </c>
      <c r="D266">
        <v>163.6</v>
      </c>
      <c r="E266">
        <v>243.3</v>
      </c>
      <c r="F266">
        <v>243.3</v>
      </c>
      <c r="K266">
        <v>51878</v>
      </c>
      <c r="L266">
        <v>51878</v>
      </c>
      <c r="M266">
        <v>51878</v>
      </c>
      <c r="O266">
        <v>191555.9</v>
      </c>
      <c r="Q266">
        <v>119671.38</v>
      </c>
      <c r="S266" t="s">
        <v>233</v>
      </c>
      <c r="T266" t="s">
        <v>234</v>
      </c>
      <c r="U266" t="s">
        <v>40</v>
      </c>
      <c r="V266">
        <v>1954</v>
      </c>
      <c r="W266">
        <v>2021</v>
      </c>
      <c r="X266" t="s">
        <v>233</v>
      </c>
      <c r="Y266" t="s">
        <v>41</v>
      </c>
      <c r="Z266">
        <v>243.3</v>
      </c>
      <c r="AA266" t="s">
        <v>42</v>
      </c>
      <c r="AE266">
        <v>58.88</v>
      </c>
      <c r="AF266">
        <v>200.2</v>
      </c>
      <c r="AG266">
        <v>141.32</v>
      </c>
      <c r="AH266">
        <v>-153.11000000000001</v>
      </c>
      <c r="AI266">
        <v>412.19</v>
      </c>
      <c r="AJ266" t="b">
        <v>0</v>
      </c>
    </row>
    <row r="267" spans="1:36" x14ac:dyDescent="0.25">
      <c r="A267" t="s">
        <v>36</v>
      </c>
      <c r="B267" t="s">
        <v>365</v>
      </c>
      <c r="D267">
        <v>99.3</v>
      </c>
      <c r="E267">
        <v>24.5</v>
      </c>
      <c r="F267">
        <v>26.1</v>
      </c>
      <c r="K267">
        <v>28500</v>
      </c>
      <c r="L267">
        <v>28500</v>
      </c>
      <c r="M267">
        <v>28500</v>
      </c>
      <c r="O267">
        <v>74374</v>
      </c>
      <c r="Q267">
        <v>4434.51</v>
      </c>
      <c r="S267" t="s">
        <v>233</v>
      </c>
      <c r="T267" t="s">
        <v>234</v>
      </c>
      <c r="U267" t="s">
        <v>52</v>
      </c>
      <c r="V267">
        <v>1914</v>
      </c>
      <c r="W267">
        <v>2021</v>
      </c>
      <c r="X267" t="s">
        <v>233</v>
      </c>
      <c r="Y267" t="s">
        <v>41</v>
      </c>
      <c r="Z267">
        <v>24.5</v>
      </c>
      <c r="AA267" t="s">
        <v>42</v>
      </c>
      <c r="AE267">
        <v>58.88</v>
      </c>
      <c r="AF267">
        <v>200.2</v>
      </c>
      <c r="AG267">
        <v>141.32</v>
      </c>
      <c r="AH267">
        <v>-153.11000000000001</v>
      </c>
      <c r="AI267">
        <v>412.19</v>
      </c>
      <c r="AJ267" t="b">
        <v>0</v>
      </c>
    </row>
    <row r="268" spans="1:36" x14ac:dyDescent="0.25">
      <c r="A268" t="s">
        <v>36</v>
      </c>
      <c r="B268" t="s">
        <v>366</v>
      </c>
      <c r="D268">
        <v>157.9</v>
      </c>
      <c r="E268">
        <v>162.1</v>
      </c>
      <c r="F268">
        <v>164.1</v>
      </c>
      <c r="K268">
        <v>51066</v>
      </c>
      <c r="L268">
        <v>51066</v>
      </c>
      <c r="M268">
        <v>51066</v>
      </c>
      <c r="O268">
        <v>179692.3</v>
      </c>
      <c r="Q268">
        <v>76650.429999999993</v>
      </c>
      <c r="S268" t="s">
        <v>233</v>
      </c>
      <c r="T268" t="s">
        <v>234</v>
      </c>
      <c r="U268" t="s">
        <v>40</v>
      </c>
      <c r="V268">
        <v>1955</v>
      </c>
      <c r="W268">
        <v>2021</v>
      </c>
      <c r="X268" t="s">
        <v>233</v>
      </c>
      <c r="Y268" t="s">
        <v>41</v>
      </c>
      <c r="Z268">
        <v>162.1</v>
      </c>
      <c r="AA268" t="s">
        <v>42</v>
      </c>
      <c r="AE268">
        <v>58.88</v>
      </c>
      <c r="AF268">
        <v>200.2</v>
      </c>
      <c r="AG268">
        <v>141.32</v>
      </c>
      <c r="AH268">
        <v>-153.11000000000001</v>
      </c>
      <c r="AI268">
        <v>412.19</v>
      </c>
      <c r="AJ268" t="b">
        <v>0</v>
      </c>
    </row>
    <row r="269" spans="1:36" x14ac:dyDescent="0.25">
      <c r="A269" t="s">
        <v>36</v>
      </c>
      <c r="B269" t="s">
        <v>367</v>
      </c>
      <c r="D269">
        <v>150.5</v>
      </c>
      <c r="E269">
        <v>387.3</v>
      </c>
      <c r="F269">
        <v>387.3</v>
      </c>
      <c r="K269">
        <v>67277</v>
      </c>
      <c r="L269">
        <v>67277</v>
      </c>
      <c r="M269">
        <v>67277</v>
      </c>
      <c r="O269">
        <v>470725.9</v>
      </c>
      <c r="Q269">
        <v>244481.46</v>
      </c>
      <c r="S269" t="s">
        <v>233</v>
      </c>
      <c r="T269" t="s">
        <v>234</v>
      </c>
      <c r="U269" t="s">
        <v>40</v>
      </c>
      <c r="V269">
        <v>1950</v>
      </c>
      <c r="W269">
        <v>2021</v>
      </c>
      <c r="X269" t="s">
        <v>233</v>
      </c>
      <c r="Y269" t="s">
        <v>41</v>
      </c>
      <c r="Z269">
        <v>387.3</v>
      </c>
      <c r="AA269" t="s">
        <v>42</v>
      </c>
      <c r="AE269">
        <v>58.88</v>
      </c>
      <c r="AF269">
        <v>200.2</v>
      </c>
      <c r="AG269">
        <v>141.32</v>
      </c>
      <c r="AH269">
        <v>-153.11000000000001</v>
      </c>
      <c r="AI269">
        <v>412.19</v>
      </c>
      <c r="AJ269" t="b">
        <v>0</v>
      </c>
    </row>
    <row r="270" spans="1:36" x14ac:dyDescent="0.25">
      <c r="A270" t="s">
        <v>36</v>
      </c>
      <c r="B270" t="s">
        <v>368</v>
      </c>
      <c r="D270">
        <v>140.4</v>
      </c>
      <c r="E270">
        <v>73.5</v>
      </c>
      <c r="F270">
        <v>81.099999999999994</v>
      </c>
      <c r="K270">
        <v>48889</v>
      </c>
      <c r="L270">
        <v>48889</v>
      </c>
      <c r="M270">
        <v>48889</v>
      </c>
      <c r="O270">
        <v>144843.6</v>
      </c>
      <c r="Q270">
        <v>30997.64</v>
      </c>
      <c r="S270" t="s">
        <v>233</v>
      </c>
      <c r="T270" t="s">
        <v>234</v>
      </c>
      <c r="U270" t="s">
        <v>52</v>
      </c>
      <c r="V270">
        <v>1991</v>
      </c>
      <c r="W270">
        <v>2021</v>
      </c>
      <c r="X270" t="s">
        <v>233</v>
      </c>
      <c r="Y270" t="s">
        <v>41</v>
      </c>
      <c r="Z270">
        <v>73.5</v>
      </c>
      <c r="AA270" t="s">
        <v>42</v>
      </c>
      <c r="AE270">
        <v>58.88</v>
      </c>
      <c r="AF270">
        <v>200.2</v>
      </c>
      <c r="AG270">
        <v>141.32</v>
      </c>
      <c r="AH270">
        <v>-153.11000000000001</v>
      </c>
      <c r="AI270">
        <v>412.19</v>
      </c>
      <c r="AJ270" t="b">
        <v>0</v>
      </c>
    </row>
    <row r="271" spans="1:36" x14ac:dyDescent="0.25">
      <c r="A271" t="s">
        <v>36</v>
      </c>
      <c r="B271" t="s">
        <v>369</v>
      </c>
      <c r="D271">
        <v>163.80000000000001</v>
      </c>
      <c r="E271">
        <v>202.4</v>
      </c>
      <c r="F271">
        <v>193.4</v>
      </c>
      <c r="K271">
        <v>57548</v>
      </c>
      <c r="L271">
        <v>57548</v>
      </c>
      <c r="M271">
        <v>57548</v>
      </c>
      <c r="O271">
        <v>219282.9</v>
      </c>
      <c r="Q271">
        <v>108986.99</v>
      </c>
      <c r="S271" t="s">
        <v>233</v>
      </c>
      <c r="T271" t="s">
        <v>234</v>
      </c>
      <c r="U271" t="s">
        <v>40</v>
      </c>
      <c r="V271">
        <v>1999</v>
      </c>
      <c r="W271">
        <v>2021</v>
      </c>
      <c r="X271" t="s">
        <v>233</v>
      </c>
      <c r="Y271" t="s">
        <v>41</v>
      </c>
      <c r="Z271">
        <v>202.4</v>
      </c>
      <c r="AA271" t="s">
        <v>42</v>
      </c>
      <c r="AE271">
        <v>58.88</v>
      </c>
      <c r="AF271">
        <v>200.2</v>
      </c>
      <c r="AG271">
        <v>141.32</v>
      </c>
      <c r="AH271">
        <v>-153.11000000000001</v>
      </c>
      <c r="AI271">
        <v>412.19</v>
      </c>
      <c r="AJ271" t="b">
        <v>0</v>
      </c>
    </row>
    <row r="272" spans="1:36" x14ac:dyDescent="0.25">
      <c r="A272" t="s">
        <v>36</v>
      </c>
      <c r="B272" t="s">
        <v>370</v>
      </c>
      <c r="D272">
        <v>145</v>
      </c>
      <c r="E272">
        <v>159.9</v>
      </c>
      <c r="F272">
        <v>159.9</v>
      </c>
      <c r="K272">
        <v>59576</v>
      </c>
      <c r="L272">
        <v>59576</v>
      </c>
      <c r="M272">
        <v>59576</v>
      </c>
      <c r="O272">
        <v>319352.90000000002</v>
      </c>
      <c r="Q272">
        <v>84388.13</v>
      </c>
      <c r="S272" t="s">
        <v>233</v>
      </c>
      <c r="T272" t="s">
        <v>234</v>
      </c>
      <c r="U272" t="s">
        <v>40</v>
      </c>
      <c r="V272">
        <v>2002</v>
      </c>
      <c r="W272">
        <v>2021</v>
      </c>
      <c r="X272" t="s">
        <v>233</v>
      </c>
      <c r="Y272" t="s">
        <v>41</v>
      </c>
      <c r="Z272">
        <v>159.9</v>
      </c>
      <c r="AA272" t="s">
        <v>42</v>
      </c>
      <c r="AE272">
        <v>58.88</v>
      </c>
      <c r="AF272">
        <v>200.2</v>
      </c>
      <c r="AG272">
        <v>141.32</v>
      </c>
      <c r="AH272">
        <v>-153.11000000000001</v>
      </c>
      <c r="AI272">
        <v>412.19</v>
      </c>
      <c r="AJ272" t="b">
        <v>0</v>
      </c>
    </row>
    <row r="273" spans="1:36" x14ac:dyDescent="0.25">
      <c r="A273" t="s">
        <v>36</v>
      </c>
      <c r="B273" t="s">
        <v>371</v>
      </c>
      <c r="D273">
        <v>106</v>
      </c>
      <c r="E273">
        <v>280.89999999999998</v>
      </c>
      <c r="F273">
        <v>280.89999999999998</v>
      </c>
      <c r="K273">
        <v>71162</v>
      </c>
      <c r="L273">
        <v>71162</v>
      </c>
      <c r="M273">
        <v>71162</v>
      </c>
      <c r="O273">
        <v>2265863</v>
      </c>
      <c r="Q273">
        <v>122554.56</v>
      </c>
      <c r="S273" t="s">
        <v>233</v>
      </c>
      <c r="T273" t="s">
        <v>234</v>
      </c>
      <c r="U273" t="s">
        <v>40</v>
      </c>
      <c r="V273">
        <v>1959</v>
      </c>
      <c r="W273">
        <v>2021</v>
      </c>
      <c r="X273" t="s">
        <v>233</v>
      </c>
      <c r="Y273" t="s">
        <v>41</v>
      </c>
      <c r="Z273">
        <v>280.89999999999998</v>
      </c>
      <c r="AA273" t="s">
        <v>42</v>
      </c>
      <c r="AE273">
        <v>58.88</v>
      </c>
      <c r="AF273">
        <v>200.2</v>
      </c>
      <c r="AG273">
        <v>141.32</v>
      </c>
      <c r="AH273">
        <v>-153.11000000000001</v>
      </c>
      <c r="AI273">
        <v>412.19</v>
      </c>
      <c r="AJ273" t="b">
        <v>0</v>
      </c>
    </row>
    <row r="274" spans="1:36" x14ac:dyDescent="0.25">
      <c r="A274" t="s">
        <v>36</v>
      </c>
      <c r="B274" t="s">
        <v>372</v>
      </c>
      <c r="D274">
        <v>137.80000000000001</v>
      </c>
      <c r="E274">
        <v>86</v>
      </c>
      <c r="F274">
        <v>94.2</v>
      </c>
      <c r="K274">
        <v>34398</v>
      </c>
      <c r="L274">
        <v>34398</v>
      </c>
      <c r="M274">
        <v>34398</v>
      </c>
      <c r="O274">
        <v>113279.4</v>
      </c>
      <c r="Q274">
        <v>25702.6</v>
      </c>
      <c r="S274" t="s">
        <v>233</v>
      </c>
      <c r="T274" t="s">
        <v>234</v>
      </c>
      <c r="U274" t="s">
        <v>52</v>
      </c>
      <c r="V274">
        <v>1959</v>
      </c>
      <c r="W274">
        <v>2021</v>
      </c>
      <c r="X274" t="s">
        <v>233</v>
      </c>
      <c r="Y274" t="s">
        <v>41</v>
      </c>
      <c r="Z274">
        <v>86</v>
      </c>
      <c r="AA274" t="s">
        <v>42</v>
      </c>
      <c r="AE274">
        <v>58.88</v>
      </c>
      <c r="AF274">
        <v>200.2</v>
      </c>
      <c r="AG274">
        <v>141.32</v>
      </c>
      <c r="AH274">
        <v>-153.11000000000001</v>
      </c>
      <c r="AI274">
        <v>412.19</v>
      </c>
      <c r="AJ274" t="b">
        <v>0</v>
      </c>
    </row>
    <row r="275" spans="1:36" x14ac:dyDescent="0.25">
      <c r="A275" t="s">
        <v>36</v>
      </c>
      <c r="B275" t="s">
        <v>373</v>
      </c>
      <c r="D275">
        <v>116.6</v>
      </c>
      <c r="E275">
        <v>413</v>
      </c>
      <c r="F275">
        <v>413</v>
      </c>
      <c r="K275">
        <v>92531</v>
      </c>
      <c r="L275">
        <v>74011</v>
      </c>
      <c r="M275">
        <v>74011</v>
      </c>
      <c r="O275">
        <v>3529274</v>
      </c>
      <c r="Q275">
        <v>185230.42</v>
      </c>
      <c r="S275" t="s">
        <v>66</v>
      </c>
      <c r="T275" t="s">
        <v>67</v>
      </c>
      <c r="U275" t="s">
        <v>40</v>
      </c>
      <c r="V275">
        <v>1965</v>
      </c>
      <c r="W275">
        <v>2021</v>
      </c>
      <c r="X275" t="s">
        <v>66</v>
      </c>
      <c r="Y275" t="s">
        <v>66</v>
      </c>
      <c r="Z275">
        <v>413</v>
      </c>
      <c r="AA275" t="s">
        <v>42</v>
      </c>
      <c r="AE275">
        <v>58.88</v>
      </c>
      <c r="AF275">
        <v>118.35</v>
      </c>
      <c r="AG275">
        <v>59.47</v>
      </c>
      <c r="AH275">
        <v>-30.34</v>
      </c>
      <c r="AI275">
        <v>207.56</v>
      </c>
      <c r="AJ275" t="b">
        <v>1</v>
      </c>
    </row>
    <row r="276" spans="1:36" x14ac:dyDescent="0.25">
      <c r="A276" t="s">
        <v>36</v>
      </c>
      <c r="B276" t="s">
        <v>374</v>
      </c>
      <c r="D276">
        <v>149.30000000000001</v>
      </c>
      <c r="E276">
        <v>102.3</v>
      </c>
      <c r="F276">
        <v>102.3</v>
      </c>
      <c r="K276">
        <v>146974</v>
      </c>
      <c r="L276">
        <v>146974</v>
      </c>
      <c r="M276">
        <v>146974</v>
      </c>
      <c r="O276">
        <v>486756</v>
      </c>
      <c r="Q276">
        <v>133696.24</v>
      </c>
      <c r="S276" t="s">
        <v>233</v>
      </c>
      <c r="T276" t="s">
        <v>234</v>
      </c>
      <c r="U276" t="s">
        <v>54</v>
      </c>
      <c r="V276">
        <v>2017</v>
      </c>
      <c r="W276">
        <v>2021</v>
      </c>
      <c r="X276" t="s">
        <v>233</v>
      </c>
      <c r="Y276" t="s">
        <v>41</v>
      </c>
      <c r="Z276">
        <v>102.3</v>
      </c>
      <c r="AA276" t="s">
        <v>42</v>
      </c>
      <c r="AE276">
        <v>58.88</v>
      </c>
      <c r="AF276">
        <v>200.2</v>
      </c>
      <c r="AG276">
        <v>141.32</v>
      </c>
      <c r="AH276">
        <v>-153.11000000000001</v>
      </c>
      <c r="AI276">
        <v>412.19</v>
      </c>
      <c r="AJ276" t="b">
        <v>0</v>
      </c>
    </row>
    <row r="277" spans="1:36" x14ac:dyDescent="0.25">
      <c r="A277" t="s">
        <v>36</v>
      </c>
      <c r="B277" t="s">
        <v>375</v>
      </c>
      <c r="D277">
        <v>122.8</v>
      </c>
      <c r="E277">
        <v>119.4</v>
      </c>
      <c r="K277">
        <v>482980</v>
      </c>
      <c r="L277">
        <v>482980</v>
      </c>
      <c r="M277">
        <v>482980</v>
      </c>
      <c r="O277">
        <v>4219059</v>
      </c>
      <c r="Q277">
        <v>432553.28</v>
      </c>
      <c r="S277" t="s">
        <v>89</v>
      </c>
      <c r="T277" t="s">
        <v>90</v>
      </c>
      <c r="V277">
        <v>2018</v>
      </c>
      <c r="W277">
        <v>2021</v>
      </c>
      <c r="X277" t="s">
        <v>89</v>
      </c>
      <c r="Y277" t="s">
        <v>46</v>
      </c>
      <c r="Z277">
        <v>119.4</v>
      </c>
      <c r="AA277" t="s">
        <v>42</v>
      </c>
      <c r="AE277">
        <v>102.25</v>
      </c>
      <c r="AF277">
        <v>158.77000000000001</v>
      </c>
      <c r="AG277">
        <v>56.52</v>
      </c>
      <c r="AH277">
        <v>17.46</v>
      </c>
      <c r="AI277">
        <v>243.56</v>
      </c>
      <c r="AJ277" t="b">
        <v>0</v>
      </c>
    </row>
    <row r="278" spans="1:36" x14ac:dyDescent="0.25">
      <c r="A278" t="s">
        <v>36</v>
      </c>
      <c r="B278" t="s">
        <v>376</v>
      </c>
      <c r="D278">
        <v>38.200000000000003</v>
      </c>
      <c r="E278">
        <v>54.4</v>
      </c>
      <c r="F278">
        <v>57.4</v>
      </c>
      <c r="K278">
        <v>1367588</v>
      </c>
      <c r="L278">
        <v>735268</v>
      </c>
      <c r="M278">
        <v>735268</v>
      </c>
      <c r="O278">
        <v>8606953</v>
      </c>
      <c r="Q278">
        <v>106249.02</v>
      </c>
      <c r="S278" t="s">
        <v>377</v>
      </c>
      <c r="T278" t="s">
        <v>79</v>
      </c>
      <c r="U278" t="s">
        <v>54</v>
      </c>
      <c r="V278">
        <v>2006</v>
      </c>
      <c r="W278">
        <v>2021</v>
      </c>
      <c r="X278" t="s">
        <v>377</v>
      </c>
      <c r="Y278" t="s">
        <v>377</v>
      </c>
      <c r="Z278">
        <v>54.4</v>
      </c>
      <c r="AA278" t="s">
        <v>42</v>
      </c>
      <c r="AE278">
        <v>17.7</v>
      </c>
      <c r="AF278">
        <v>98.95</v>
      </c>
      <c r="AG278">
        <v>81.25</v>
      </c>
      <c r="AH278">
        <v>-104.18</v>
      </c>
      <c r="AI278">
        <v>220.82</v>
      </c>
      <c r="AJ278" t="b">
        <v>0</v>
      </c>
    </row>
    <row r="279" spans="1:36" x14ac:dyDescent="0.25">
      <c r="A279" t="s">
        <v>36</v>
      </c>
      <c r="B279" t="s">
        <v>378</v>
      </c>
      <c r="D279">
        <v>93.2</v>
      </c>
      <c r="E279">
        <v>85.5</v>
      </c>
      <c r="F279">
        <v>91.7</v>
      </c>
      <c r="K279">
        <v>1700000</v>
      </c>
      <c r="L279">
        <v>1200000</v>
      </c>
      <c r="M279">
        <v>1200000</v>
      </c>
      <c r="O279">
        <v>7131515</v>
      </c>
      <c r="Q279">
        <v>783220</v>
      </c>
      <c r="S279" t="s">
        <v>44</v>
      </c>
      <c r="T279" t="s">
        <v>45</v>
      </c>
      <c r="U279" t="s">
        <v>54</v>
      </c>
      <c r="V279">
        <v>1922</v>
      </c>
      <c r="W279">
        <v>2021</v>
      </c>
      <c r="X279" t="s">
        <v>44</v>
      </c>
      <c r="Y279" t="s">
        <v>46</v>
      </c>
      <c r="Z279">
        <v>85.5</v>
      </c>
      <c r="AA279" t="s">
        <v>42</v>
      </c>
      <c r="AE279">
        <v>49.2</v>
      </c>
      <c r="AF279">
        <v>68.45</v>
      </c>
      <c r="AG279">
        <v>19.25</v>
      </c>
      <c r="AH279">
        <v>20.329999999999998</v>
      </c>
      <c r="AI279">
        <v>97.32</v>
      </c>
      <c r="AJ279" t="b">
        <v>0</v>
      </c>
    </row>
    <row r="280" spans="1:36" x14ac:dyDescent="0.25">
      <c r="A280" t="s">
        <v>36</v>
      </c>
      <c r="B280" t="s">
        <v>379</v>
      </c>
      <c r="D280">
        <v>102.5</v>
      </c>
      <c r="E280">
        <v>92.2</v>
      </c>
      <c r="K280">
        <v>171200</v>
      </c>
      <c r="L280">
        <v>135200</v>
      </c>
      <c r="M280">
        <v>135200</v>
      </c>
      <c r="O280">
        <v>630290</v>
      </c>
      <c r="Q280">
        <v>103202</v>
      </c>
      <c r="S280" t="s">
        <v>38</v>
      </c>
      <c r="T280" t="s">
        <v>39</v>
      </c>
      <c r="U280" t="s">
        <v>54</v>
      </c>
      <c r="V280">
        <v>1959</v>
      </c>
      <c r="W280">
        <v>2021</v>
      </c>
      <c r="X280" t="s">
        <v>38</v>
      </c>
      <c r="Y280" t="s">
        <v>41</v>
      </c>
      <c r="Z280">
        <v>92.2</v>
      </c>
      <c r="AA280" t="s">
        <v>42</v>
      </c>
      <c r="AE280">
        <v>54.4</v>
      </c>
      <c r="AF280">
        <v>85.35</v>
      </c>
      <c r="AG280">
        <v>30.95</v>
      </c>
      <c r="AH280">
        <v>7.97</v>
      </c>
      <c r="AI280">
        <v>131.78</v>
      </c>
      <c r="AJ280" t="b">
        <v>0</v>
      </c>
    </row>
    <row r="281" spans="1:36" x14ac:dyDescent="0.25">
      <c r="A281" t="s">
        <v>36</v>
      </c>
      <c r="B281" t="s">
        <v>380</v>
      </c>
      <c r="D281">
        <v>126.3</v>
      </c>
      <c r="E281">
        <v>98.4</v>
      </c>
      <c r="K281">
        <v>50352</v>
      </c>
      <c r="L281">
        <v>50352</v>
      </c>
      <c r="M281">
        <v>50352</v>
      </c>
      <c r="O281">
        <v>280886</v>
      </c>
      <c r="Q281">
        <v>39966.019999999997</v>
      </c>
      <c r="S281" t="s">
        <v>66</v>
      </c>
      <c r="T281" t="s">
        <v>67</v>
      </c>
      <c r="U281" t="s">
        <v>40</v>
      </c>
      <c r="V281">
        <v>1927</v>
      </c>
      <c r="W281">
        <v>2021</v>
      </c>
      <c r="X281" t="s">
        <v>66</v>
      </c>
      <c r="Y281" t="s">
        <v>66</v>
      </c>
      <c r="Z281">
        <v>98.4</v>
      </c>
      <c r="AA281" t="s">
        <v>42</v>
      </c>
      <c r="AE281">
        <v>58.88</v>
      </c>
      <c r="AF281">
        <v>118.35</v>
      </c>
      <c r="AG281">
        <v>59.47</v>
      </c>
      <c r="AH281">
        <v>-30.34</v>
      </c>
      <c r="AI281">
        <v>207.56</v>
      </c>
      <c r="AJ281" t="b">
        <v>0</v>
      </c>
    </row>
    <row r="282" spans="1:36" x14ac:dyDescent="0.25">
      <c r="A282" t="s">
        <v>36</v>
      </c>
      <c r="B282" t="s">
        <v>381</v>
      </c>
      <c r="D282">
        <v>89.7</v>
      </c>
      <c r="E282">
        <v>67.400000000000006</v>
      </c>
      <c r="K282">
        <v>65997</v>
      </c>
      <c r="L282">
        <v>65997</v>
      </c>
      <c r="M282">
        <v>65997</v>
      </c>
      <c r="O282">
        <v>134033</v>
      </c>
      <c r="Q282">
        <v>39892</v>
      </c>
      <c r="S282" t="s">
        <v>38</v>
      </c>
      <c r="T282" t="s">
        <v>39</v>
      </c>
      <c r="U282" t="s">
        <v>40</v>
      </c>
      <c r="V282">
        <v>1922</v>
      </c>
      <c r="W282">
        <v>2021</v>
      </c>
      <c r="X282" t="s">
        <v>38</v>
      </c>
      <c r="Y282" t="s">
        <v>41</v>
      </c>
      <c r="Z282">
        <v>67.400000000000006</v>
      </c>
      <c r="AA282" t="s">
        <v>42</v>
      </c>
      <c r="AE282">
        <v>54.4</v>
      </c>
      <c r="AF282">
        <v>85.35</v>
      </c>
      <c r="AG282">
        <v>30.95</v>
      </c>
      <c r="AH282">
        <v>7.97</v>
      </c>
      <c r="AI282">
        <v>131.78</v>
      </c>
      <c r="AJ282" t="b">
        <v>0</v>
      </c>
    </row>
    <row r="283" spans="1:36" x14ac:dyDescent="0.25">
      <c r="A283" t="s">
        <v>87</v>
      </c>
      <c r="B283" t="s">
        <v>382</v>
      </c>
      <c r="D283">
        <v>154.5</v>
      </c>
      <c r="E283">
        <v>74.7</v>
      </c>
      <c r="F283">
        <v>85.2</v>
      </c>
      <c r="K283">
        <v>49530</v>
      </c>
      <c r="L283">
        <v>49530</v>
      </c>
      <c r="M283">
        <v>49530</v>
      </c>
      <c r="O283">
        <v>73578.100000000006</v>
      </c>
      <c r="Q283">
        <v>34473.93</v>
      </c>
      <c r="S283" t="s">
        <v>89</v>
      </c>
      <c r="T283" t="s">
        <v>90</v>
      </c>
      <c r="U283" t="s">
        <v>52</v>
      </c>
      <c r="V283">
        <v>1900</v>
      </c>
      <c r="W283">
        <v>2021</v>
      </c>
      <c r="X283" t="s">
        <v>89</v>
      </c>
      <c r="Y283" t="s">
        <v>46</v>
      </c>
      <c r="Z283">
        <v>74.7</v>
      </c>
      <c r="AA283" t="s">
        <v>42</v>
      </c>
      <c r="AE283">
        <v>102.25</v>
      </c>
      <c r="AF283">
        <v>158.77000000000001</v>
      </c>
      <c r="AG283">
        <v>56.52</v>
      </c>
      <c r="AH283">
        <v>17.46</v>
      </c>
      <c r="AI283">
        <v>243.56</v>
      </c>
      <c r="AJ283" t="b">
        <v>0</v>
      </c>
    </row>
    <row r="284" spans="1:36" x14ac:dyDescent="0.25">
      <c r="A284" t="s">
        <v>87</v>
      </c>
      <c r="B284" t="s">
        <v>383</v>
      </c>
      <c r="D284">
        <v>70</v>
      </c>
      <c r="E284">
        <v>56</v>
      </c>
      <c r="F284">
        <v>58.8</v>
      </c>
      <c r="K284">
        <v>429000</v>
      </c>
      <c r="L284">
        <v>309000</v>
      </c>
      <c r="M284">
        <v>309000</v>
      </c>
      <c r="O284">
        <v>1806150</v>
      </c>
      <c r="Q284">
        <v>111341.5</v>
      </c>
      <c r="S284" t="s">
        <v>38</v>
      </c>
      <c r="T284" t="s">
        <v>39</v>
      </c>
      <c r="U284" t="s">
        <v>54</v>
      </c>
      <c r="V284">
        <v>2002</v>
      </c>
      <c r="W284">
        <v>2021</v>
      </c>
      <c r="X284" t="s">
        <v>38</v>
      </c>
      <c r="Y284" t="s">
        <v>41</v>
      </c>
      <c r="Z284">
        <v>56</v>
      </c>
      <c r="AA284" t="s">
        <v>42</v>
      </c>
      <c r="AE284">
        <v>54.4</v>
      </c>
      <c r="AF284">
        <v>85.35</v>
      </c>
      <c r="AG284">
        <v>30.95</v>
      </c>
      <c r="AH284">
        <v>7.97</v>
      </c>
      <c r="AI284">
        <v>131.78</v>
      </c>
      <c r="AJ284" t="b">
        <v>0</v>
      </c>
    </row>
    <row r="285" spans="1:36" x14ac:dyDescent="0.25">
      <c r="A285" t="s">
        <v>87</v>
      </c>
      <c r="B285" t="s">
        <v>384</v>
      </c>
      <c r="D285">
        <v>64.5</v>
      </c>
      <c r="E285">
        <v>27.3</v>
      </c>
      <c r="F285">
        <v>29.2</v>
      </c>
      <c r="K285">
        <v>197456</v>
      </c>
      <c r="L285">
        <v>27496</v>
      </c>
      <c r="M285">
        <v>27496</v>
      </c>
      <c r="O285">
        <v>1625493</v>
      </c>
      <c r="Q285">
        <v>700.22</v>
      </c>
      <c r="S285" t="s">
        <v>377</v>
      </c>
      <c r="T285" t="s">
        <v>90</v>
      </c>
      <c r="U285" t="s">
        <v>54</v>
      </c>
      <c r="V285">
        <v>2012</v>
      </c>
      <c r="W285">
        <v>2021</v>
      </c>
      <c r="X285" t="s">
        <v>377</v>
      </c>
      <c r="Y285" t="s">
        <v>377</v>
      </c>
      <c r="Z285">
        <v>27.3</v>
      </c>
      <c r="AA285" t="s">
        <v>42</v>
      </c>
      <c r="AE285">
        <v>17.7</v>
      </c>
      <c r="AF285">
        <v>98.95</v>
      </c>
      <c r="AG285">
        <v>81.25</v>
      </c>
      <c r="AH285">
        <v>-104.18</v>
      </c>
      <c r="AI285">
        <v>220.82</v>
      </c>
      <c r="AJ285" t="b">
        <v>0</v>
      </c>
    </row>
    <row r="286" spans="1:36" x14ac:dyDescent="0.25">
      <c r="A286" t="s">
        <v>87</v>
      </c>
      <c r="B286" t="s">
        <v>385</v>
      </c>
      <c r="D286">
        <v>73</v>
      </c>
      <c r="E286">
        <v>64.599999999999994</v>
      </c>
      <c r="F286">
        <v>69.5</v>
      </c>
      <c r="K286">
        <v>260000</v>
      </c>
      <c r="L286">
        <v>210000</v>
      </c>
      <c r="M286">
        <v>210000</v>
      </c>
      <c r="O286">
        <v>1698176</v>
      </c>
      <c r="Q286">
        <v>77686.2</v>
      </c>
      <c r="S286" t="s">
        <v>38</v>
      </c>
      <c r="T286" t="s">
        <v>39</v>
      </c>
      <c r="U286" t="s">
        <v>54</v>
      </c>
      <c r="V286">
        <v>2009</v>
      </c>
      <c r="W286">
        <v>2021</v>
      </c>
      <c r="X286" t="s">
        <v>38</v>
      </c>
      <c r="Y286" t="s">
        <v>41</v>
      </c>
      <c r="Z286">
        <v>64.599999999999994</v>
      </c>
      <c r="AA286" t="s">
        <v>42</v>
      </c>
      <c r="AE286">
        <v>54.4</v>
      </c>
      <c r="AF286">
        <v>85.35</v>
      </c>
      <c r="AG286">
        <v>30.95</v>
      </c>
      <c r="AH286">
        <v>7.97</v>
      </c>
      <c r="AI286">
        <v>131.78</v>
      </c>
      <c r="AJ286" t="b">
        <v>0</v>
      </c>
    </row>
    <row r="287" spans="1:36" x14ac:dyDescent="0.25">
      <c r="A287" t="s">
        <v>87</v>
      </c>
      <c r="B287" t="s">
        <v>386</v>
      </c>
      <c r="D287">
        <v>123.6</v>
      </c>
      <c r="E287">
        <v>50.1</v>
      </c>
      <c r="F287">
        <v>53.8</v>
      </c>
      <c r="K287">
        <v>790199</v>
      </c>
      <c r="L287">
        <v>790199</v>
      </c>
      <c r="M287">
        <v>790199</v>
      </c>
      <c r="O287">
        <v>2725047</v>
      </c>
      <c r="Q287">
        <v>302721.34000000003</v>
      </c>
      <c r="S287" t="s">
        <v>89</v>
      </c>
      <c r="T287" t="s">
        <v>90</v>
      </c>
      <c r="U287" t="s">
        <v>54</v>
      </c>
      <c r="V287">
        <v>1926</v>
      </c>
      <c r="W287">
        <v>2021</v>
      </c>
      <c r="X287" t="s">
        <v>89</v>
      </c>
      <c r="Y287" t="s">
        <v>46</v>
      </c>
      <c r="Z287">
        <v>50.1</v>
      </c>
      <c r="AA287" t="s">
        <v>42</v>
      </c>
      <c r="AE287">
        <v>102.25</v>
      </c>
      <c r="AF287">
        <v>158.77000000000001</v>
      </c>
      <c r="AG287">
        <v>56.52</v>
      </c>
      <c r="AH287">
        <v>17.46</v>
      </c>
      <c r="AI287">
        <v>243.56</v>
      </c>
      <c r="AJ287" t="b">
        <v>0</v>
      </c>
    </row>
    <row r="288" spans="1:36" x14ac:dyDescent="0.25">
      <c r="A288" t="s">
        <v>87</v>
      </c>
      <c r="B288" t="s">
        <v>387</v>
      </c>
      <c r="D288">
        <v>61.1</v>
      </c>
      <c r="E288">
        <v>89.9</v>
      </c>
      <c r="F288">
        <v>98.4</v>
      </c>
      <c r="K288">
        <v>138180</v>
      </c>
      <c r="L288">
        <v>126180</v>
      </c>
      <c r="M288">
        <v>126180</v>
      </c>
      <c r="O288">
        <v>1208150</v>
      </c>
      <c r="Q288">
        <v>72246.47</v>
      </c>
      <c r="S288" t="s">
        <v>38</v>
      </c>
      <c r="T288" t="s">
        <v>39</v>
      </c>
      <c r="U288" t="s">
        <v>40</v>
      </c>
      <c r="V288">
        <v>1920</v>
      </c>
      <c r="W288">
        <v>2021</v>
      </c>
      <c r="X288" t="s">
        <v>38</v>
      </c>
      <c r="Y288" t="s">
        <v>41</v>
      </c>
      <c r="Z288">
        <v>89.9</v>
      </c>
      <c r="AA288" t="s">
        <v>42</v>
      </c>
      <c r="AE288">
        <v>54.4</v>
      </c>
      <c r="AF288">
        <v>85.35</v>
      </c>
      <c r="AG288">
        <v>30.95</v>
      </c>
      <c r="AH288">
        <v>7.97</v>
      </c>
      <c r="AI288">
        <v>131.78</v>
      </c>
      <c r="AJ288" t="b">
        <v>0</v>
      </c>
    </row>
    <row r="289" spans="1:36" x14ac:dyDescent="0.25">
      <c r="A289" t="s">
        <v>87</v>
      </c>
      <c r="B289" t="s">
        <v>388</v>
      </c>
      <c r="D289">
        <v>56.2</v>
      </c>
      <c r="E289">
        <v>304.7</v>
      </c>
      <c r="F289">
        <v>304.7</v>
      </c>
      <c r="K289">
        <v>96539</v>
      </c>
      <c r="L289">
        <v>96539</v>
      </c>
      <c r="M289">
        <v>96539</v>
      </c>
      <c r="O289">
        <v>1911135</v>
      </c>
      <c r="Q289">
        <v>293989.17</v>
      </c>
      <c r="S289" t="s">
        <v>223</v>
      </c>
      <c r="T289" t="s">
        <v>224</v>
      </c>
      <c r="U289" t="s">
        <v>54</v>
      </c>
      <c r="V289">
        <v>1980</v>
      </c>
      <c r="W289">
        <v>2021</v>
      </c>
      <c r="X289" t="s">
        <v>223</v>
      </c>
      <c r="Y289" t="s">
        <v>218</v>
      </c>
      <c r="Z289">
        <v>304.7</v>
      </c>
      <c r="AA289" t="s">
        <v>42</v>
      </c>
      <c r="AE289">
        <v>198.35</v>
      </c>
      <c r="AF289">
        <v>296.77</v>
      </c>
      <c r="AG289">
        <v>98.42</v>
      </c>
      <c r="AH289">
        <v>50.71</v>
      </c>
      <c r="AI289">
        <v>444.41</v>
      </c>
      <c r="AJ289" t="b">
        <v>0</v>
      </c>
    </row>
    <row r="290" spans="1:36" x14ac:dyDescent="0.25">
      <c r="A290" t="s">
        <v>87</v>
      </c>
      <c r="B290" t="s">
        <v>389</v>
      </c>
      <c r="D290">
        <v>83.3</v>
      </c>
      <c r="E290">
        <v>65.900000000000006</v>
      </c>
      <c r="F290">
        <v>71.099999999999994</v>
      </c>
      <c r="K290">
        <v>50000</v>
      </c>
      <c r="L290">
        <v>40000</v>
      </c>
      <c r="M290">
        <v>40000</v>
      </c>
      <c r="O290">
        <v>196868.1</v>
      </c>
      <c r="Q290">
        <v>19652.009999999998</v>
      </c>
      <c r="S290" t="s">
        <v>38</v>
      </c>
      <c r="T290" t="s">
        <v>39</v>
      </c>
      <c r="U290" t="s">
        <v>52</v>
      </c>
      <c r="V290">
        <v>1960</v>
      </c>
      <c r="W290">
        <v>2021</v>
      </c>
      <c r="X290" t="s">
        <v>38</v>
      </c>
      <c r="Y290" t="s">
        <v>41</v>
      </c>
      <c r="Z290">
        <v>65.900000000000006</v>
      </c>
      <c r="AA290" t="s">
        <v>42</v>
      </c>
      <c r="AE290">
        <v>54.4</v>
      </c>
      <c r="AF290">
        <v>85.35</v>
      </c>
      <c r="AG290">
        <v>30.95</v>
      </c>
      <c r="AH290">
        <v>7.97</v>
      </c>
      <c r="AI290">
        <v>131.78</v>
      </c>
      <c r="AJ290" t="b">
        <v>0</v>
      </c>
    </row>
    <row r="291" spans="1:36" x14ac:dyDescent="0.25">
      <c r="A291" t="s">
        <v>36</v>
      </c>
      <c r="B291" t="s">
        <v>292</v>
      </c>
      <c r="D291">
        <v>63.1</v>
      </c>
      <c r="E291">
        <v>43.4</v>
      </c>
      <c r="F291">
        <v>44</v>
      </c>
      <c r="K291">
        <v>67300</v>
      </c>
      <c r="L291">
        <v>59500</v>
      </c>
      <c r="M291">
        <v>59500</v>
      </c>
      <c r="O291">
        <v>402604.7</v>
      </c>
      <c r="Q291">
        <v>12081.2</v>
      </c>
      <c r="S291" t="s">
        <v>38</v>
      </c>
      <c r="T291" t="s">
        <v>39</v>
      </c>
      <c r="U291" t="s">
        <v>40</v>
      </c>
      <c r="V291">
        <v>1979</v>
      </c>
      <c r="W291">
        <v>2022</v>
      </c>
      <c r="X291" t="s">
        <v>38</v>
      </c>
      <c r="Y291" t="s">
        <v>41</v>
      </c>
      <c r="Z291">
        <v>43.4</v>
      </c>
      <c r="AA291" t="s">
        <v>42</v>
      </c>
      <c r="AE291">
        <v>54.4</v>
      </c>
      <c r="AF291">
        <v>85.35</v>
      </c>
      <c r="AG291">
        <v>30.95</v>
      </c>
      <c r="AH291">
        <v>7.97</v>
      </c>
      <c r="AI291">
        <v>131.78</v>
      </c>
      <c r="AJ291" t="b">
        <v>0</v>
      </c>
    </row>
    <row r="292" spans="1:36" x14ac:dyDescent="0.25">
      <c r="A292" t="s">
        <v>36</v>
      </c>
      <c r="B292" t="s">
        <v>274</v>
      </c>
      <c r="D292">
        <v>100.2</v>
      </c>
      <c r="E292">
        <v>89.9</v>
      </c>
      <c r="K292">
        <v>20800</v>
      </c>
      <c r="L292">
        <v>20000</v>
      </c>
      <c r="M292">
        <v>20000</v>
      </c>
      <c r="O292">
        <v>38672</v>
      </c>
      <c r="Q292">
        <v>16652</v>
      </c>
      <c r="S292" t="s">
        <v>38</v>
      </c>
      <c r="T292" t="s">
        <v>39</v>
      </c>
      <c r="U292" t="s">
        <v>52</v>
      </c>
      <c r="V292">
        <v>1920</v>
      </c>
      <c r="W292">
        <v>2022</v>
      </c>
      <c r="X292" t="s">
        <v>38</v>
      </c>
      <c r="Y292" t="s">
        <v>41</v>
      </c>
      <c r="Z292">
        <v>89.9</v>
      </c>
      <c r="AA292" t="s">
        <v>42</v>
      </c>
      <c r="AE292">
        <v>54.4</v>
      </c>
      <c r="AF292">
        <v>85.35</v>
      </c>
      <c r="AG292">
        <v>30.95</v>
      </c>
      <c r="AH292">
        <v>7.97</v>
      </c>
      <c r="AI292">
        <v>131.78</v>
      </c>
      <c r="AJ292" t="b">
        <v>0</v>
      </c>
    </row>
    <row r="293" spans="1:36" x14ac:dyDescent="0.25">
      <c r="A293" t="s">
        <v>36</v>
      </c>
      <c r="B293" t="s">
        <v>83</v>
      </c>
      <c r="D293">
        <v>87.6</v>
      </c>
      <c r="E293">
        <v>39.200000000000003</v>
      </c>
      <c r="K293">
        <v>37068</v>
      </c>
      <c r="L293">
        <v>37068</v>
      </c>
      <c r="M293">
        <v>37068</v>
      </c>
      <c r="O293">
        <v>81441.399999999994</v>
      </c>
      <c r="Q293">
        <v>11736.8</v>
      </c>
      <c r="S293" t="s">
        <v>38</v>
      </c>
      <c r="T293" t="s">
        <v>39</v>
      </c>
      <c r="U293" t="s">
        <v>52</v>
      </c>
      <c r="V293">
        <v>1920</v>
      </c>
      <c r="W293">
        <v>2022</v>
      </c>
      <c r="X293" t="s">
        <v>38</v>
      </c>
      <c r="Y293" t="s">
        <v>41</v>
      </c>
      <c r="Z293">
        <v>39.200000000000003</v>
      </c>
      <c r="AA293" t="s">
        <v>42</v>
      </c>
      <c r="AE293">
        <v>54.4</v>
      </c>
      <c r="AF293">
        <v>85.35</v>
      </c>
      <c r="AG293">
        <v>30.95</v>
      </c>
      <c r="AH293">
        <v>7.97</v>
      </c>
      <c r="AI293">
        <v>131.78</v>
      </c>
      <c r="AJ293" t="b">
        <v>0</v>
      </c>
    </row>
    <row r="294" spans="1:36" x14ac:dyDescent="0.25">
      <c r="A294" t="s">
        <v>36</v>
      </c>
      <c r="B294" t="s">
        <v>161</v>
      </c>
      <c r="D294">
        <v>82.4</v>
      </c>
      <c r="E294">
        <v>63.8</v>
      </c>
      <c r="K294">
        <v>65080</v>
      </c>
      <c r="L294">
        <v>59580</v>
      </c>
      <c r="M294">
        <v>59580</v>
      </c>
      <c r="O294">
        <v>125544</v>
      </c>
      <c r="Q294">
        <v>33747</v>
      </c>
      <c r="S294" t="s">
        <v>38</v>
      </c>
      <c r="T294" t="s">
        <v>39</v>
      </c>
      <c r="U294" t="s">
        <v>40</v>
      </c>
      <c r="V294">
        <v>1920</v>
      </c>
      <c r="W294">
        <v>2022</v>
      </c>
      <c r="X294" t="s">
        <v>38</v>
      </c>
      <c r="Y294" t="s">
        <v>41</v>
      </c>
      <c r="Z294">
        <v>63.8</v>
      </c>
      <c r="AA294" t="s">
        <v>42</v>
      </c>
      <c r="AE294">
        <v>54.4</v>
      </c>
      <c r="AF294">
        <v>85.35</v>
      </c>
      <c r="AG294">
        <v>30.95</v>
      </c>
      <c r="AH294">
        <v>7.97</v>
      </c>
      <c r="AI294">
        <v>131.78</v>
      </c>
      <c r="AJ294" t="b">
        <v>0</v>
      </c>
    </row>
    <row r="295" spans="1:36" x14ac:dyDescent="0.25">
      <c r="A295" t="s">
        <v>36</v>
      </c>
      <c r="B295" t="s">
        <v>199</v>
      </c>
      <c r="D295">
        <v>105.6</v>
      </c>
      <c r="E295">
        <v>82.8</v>
      </c>
      <c r="K295">
        <v>65248</v>
      </c>
      <c r="L295">
        <v>58209</v>
      </c>
      <c r="M295">
        <v>58209</v>
      </c>
      <c r="O295">
        <v>166429.5</v>
      </c>
      <c r="Q295">
        <v>42537</v>
      </c>
      <c r="S295" t="s">
        <v>38</v>
      </c>
      <c r="T295" t="s">
        <v>39</v>
      </c>
      <c r="U295" t="s">
        <v>40</v>
      </c>
      <c r="V295">
        <v>1920</v>
      </c>
      <c r="W295">
        <v>2022</v>
      </c>
      <c r="X295" t="s">
        <v>38</v>
      </c>
      <c r="Y295" t="s">
        <v>41</v>
      </c>
      <c r="Z295">
        <v>82.8</v>
      </c>
      <c r="AA295" t="s">
        <v>42</v>
      </c>
      <c r="AE295">
        <v>54.4</v>
      </c>
      <c r="AF295">
        <v>85.35</v>
      </c>
      <c r="AG295">
        <v>30.95</v>
      </c>
      <c r="AH295">
        <v>7.97</v>
      </c>
      <c r="AI295">
        <v>131.78</v>
      </c>
      <c r="AJ295" t="b">
        <v>0</v>
      </c>
    </row>
    <row r="296" spans="1:36" x14ac:dyDescent="0.25">
      <c r="A296" t="s">
        <v>36</v>
      </c>
      <c r="B296" t="s">
        <v>320</v>
      </c>
      <c r="D296">
        <v>67.400000000000006</v>
      </c>
      <c r="E296">
        <v>52.6</v>
      </c>
      <c r="F296">
        <v>53.5</v>
      </c>
      <c r="K296">
        <v>202898</v>
      </c>
      <c r="L296">
        <v>188048</v>
      </c>
      <c r="M296">
        <v>188048</v>
      </c>
      <c r="O296">
        <v>1413814</v>
      </c>
      <c r="Q296">
        <v>50679.4</v>
      </c>
      <c r="S296" t="s">
        <v>38</v>
      </c>
      <c r="T296" t="s">
        <v>39</v>
      </c>
      <c r="U296" t="s">
        <v>54</v>
      </c>
      <c r="V296">
        <v>2015</v>
      </c>
      <c r="W296">
        <v>2022</v>
      </c>
      <c r="X296" t="s">
        <v>38</v>
      </c>
      <c r="Y296" t="s">
        <v>41</v>
      </c>
      <c r="Z296">
        <v>52.6</v>
      </c>
      <c r="AA296" t="s">
        <v>42</v>
      </c>
      <c r="AE296">
        <v>54.4</v>
      </c>
      <c r="AF296">
        <v>85.35</v>
      </c>
      <c r="AG296">
        <v>30.95</v>
      </c>
      <c r="AH296">
        <v>7.97</v>
      </c>
      <c r="AI296">
        <v>131.78</v>
      </c>
      <c r="AJ296" t="b">
        <v>0</v>
      </c>
    </row>
    <row r="297" spans="1:36" x14ac:dyDescent="0.25">
      <c r="A297" t="s">
        <v>36</v>
      </c>
      <c r="B297" t="s">
        <v>96</v>
      </c>
      <c r="D297">
        <v>88.7</v>
      </c>
      <c r="E297">
        <v>79.599999999999994</v>
      </c>
      <c r="F297">
        <v>82.2</v>
      </c>
      <c r="K297">
        <v>61600</v>
      </c>
      <c r="L297">
        <v>61600</v>
      </c>
      <c r="M297">
        <v>61600</v>
      </c>
      <c r="O297">
        <v>256293.2</v>
      </c>
      <c r="Q297">
        <v>40277</v>
      </c>
      <c r="S297" t="s">
        <v>38</v>
      </c>
      <c r="T297" t="s">
        <v>39</v>
      </c>
      <c r="U297" t="s">
        <v>40</v>
      </c>
      <c r="V297">
        <v>1958</v>
      </c>
      <c r="W297">
        <v>2022</v>
      </c>
      <c r="X297" t="s">
        <v>38</v>
      </c>
      <c r="Y297" t="s">
        <v>41</v>
      </c>
      <c r="Z297">
        <v>79.599999999999994</v>
      </c>
      <c r="AA297" t="s">
        <v>42</v>
      </c>
      <c r="AE297">
        <v>54.4</v>
      </c>
      <c r="AF297">
        <v>85.35</v>
      </c>
      <c r="AG297">
        <v>30.95</v>
      </c>
      <c r="AH297">
        <v>7.97</v>
      </c>
      <c r="AI297">
        <v>131.78</v>
      </c>
      <c r="AJ297" t="b">
        <v>0</v>
      </c>
    </row>
    <row r="298" spans="1:36" x14ac:dyDescent="0.25">
      <c r="A298" t="s">
        <v>36</v>
      </c>
      <c r="B298" t="s">
        <v>299</v>
      </c>
      <c r="D298">
        <v>79.099999999999994</v>
      </c>
      <c r="E298">
        <v>61.4</v>
      </c>
      <c r="F298">
        <v>64.5</v>
      </c>
      <c r="K298">
        <v>30000</v>
      </c>
      <c r="L298">
        <v>30000</v>
      </c>
      <c r="M298">
        <v>30000</v>
      </c>
      <c r="O298">
        <v>47978</v>
      </c>
      <c r="Q298">
        <v>16785</v>
      </c>
      <c r="S298" t="s">
        <v>38</v>
      </c>
      <c r="T298" t="s">
        <v>39</v>
      </c>
      <c r="U298" t="s">
        <v>52</v>
      </c>
      <c r="V298">
        <v>1965</v>
      </c>
      <c r="W298">
        <v>2022</v>
      </c>
      <c r="X298" t="s">
        <v>38</v>
      </c>
      <c r="Y298" t="s">
        <v>41</v>
      </c>
      <c r="Z298">
        <v>61.4</v>
      </c>
      <c r="AA298" t="s">
        <v>42</v>
      </c>
      <c r="AE298">
        <v>54.4</v>
      </c>
      <c r="AF298">
        <v>85.35</v>
      </c>
      <c r="AG298">
        <v>30.95</v>
      </c>
      <c r="AH298">
        <v>7.97</v>
      </c>
      <c r="AI298">
        <v>131.78</v>
      </c>
      <c r="AJ298" t="b">
        <v>0</v>
      </c>
    </row>
    <row r="299" spans="1:36" x14ac:dyDescent="0.25">
      <c r="A299" t="s">
        <v>36</v>
      </c>
      <c r="B299" t="s">
        <v>99</v>
      </c>
      <c r="D299">
        <v>71.8</v>
      </c>
      <c r="E299">
        <v>74.3</v>
      </c>
      <c r="F299">
        <v>76.7</v>
      </c>
      <c r="K299">
        <v>65170</v>
      </c>
      <c r="L299">
        <v>65170</v>
      </c>
      <c r="M299">
        <v>65170</v>
      </c>
      <c r="O299">
        <v>431787.6</v>
      </c>
      <c r="Q299">
        <v>33692.5</v>
      </c>
      <c r="S299" t="s">
        <v>44</v>
      </c>
      <c r="T299" t="s">
        <v>45</v>
      </c>
      <c r="U299" t="s">
        <v>40</v>
      </c>
      <c r="V299">
        <v>1940</v>
      </c>
      <c r="W299">
        <v>2022</v>
      </c>
      <c r="X299" t="s">
        <v>44</v>
      </c>
      <c r="Y299" t="s">
        <v>46</v>
      </c>
      <c r="Z299">
        <v>74.3</v>
      </c>
      <c r="AA299" t="s">
        <v>42</v>
      </c>
      <c r="AE299">
        <v>49.2</v>
      </c>
      <c r="AF299">
        <v>68.45</v>
      </c>
      <c r="AG299">
        <v>19.25</v>
      </c>
      <c r="AH299">
        <v>20.329999999999998</v>
      </c>
      <c r="AI299">
        <v>97.32</v>
      </c>
      <c r="AJ299" t="b">
        <v>0</v>
      </c>
    </row>
    <row r="300" spans="1:36" x14ac:dyDescent="0.25">
      <c r="A300" t="s">
        <v>36</v>
      </c>
      <c r="B300" t="s">
        <v>326</v>
      </c>
      <c r="D300">
        <v>65.7</v>
      </c>
      <c r="E300">
        <v>64.900000000000006</v>
      </c>
      <c r="F300">
        <v>66.099999999999994</v>
      </c>
      <c r="K300">
        <v>124267</v>
      </c>
      <c r="L300">
        <v>120393</v>
      </c>
      <c r="M300">
        <v>120393</v>
      </c>
      <c r="O300">
        <v>1211713</v>
      </c>
      <c r="Q300">
        <v>36761.9</v>
      </c>
      <c r="S300" t="s">
        <v>38</v>
      </c>
      <c r="T300" t="s">
        <v>39</v>
      </c>
      <c r="U300" t="s">
        <v>54</v>
      </c>
      <c r="V300">
        <v>2017</v>
      </c>
      <c r="W300">
        <v>2022</v>
      </c>
      <c r="X300" t="s">
        <v>38</v>
      </c>
      <c r="Y300" t="s">
        <v>41</v>
      </c>
      <c r="Z300">
        <v>64.900000000000006</v>
      </c>
      <c r="AA300" t="s">
        <v>42</v>
      </c>
      <c r="AE300">
        <v>54.4</v>
      </c>
      <c r="AF300">
        <v>85.35</v>
      </c>
      <c r="AG300">
        <v>30.95</v>
      </c>
      <c r="AH300">
        <v>7.97</v>
      </c>
      <c r="AI300">
        <v>131.78</v>
      </c>
      <c r="AJ300" t="b">
        <v>0</v>
      </c>
    </row>
    <row r="301" spans="1:36" x14ac:dyDescent="0.25">
      <c r="A301" t="s">
        <v>36</v>
      </c>
      <c r="B301" t="s">
        <v>328</v>
      </c>
      <c r="D301">
        <v>76.099999999999994</v>
      </c>
      <c r="E301">
        <v>43.4</v>
      </c>
      <c r="F301">
        <v>44.2</v>
      </c>
      <c r="K301">
        <v>370526</v>
      </c>
      <c r="L301">
        <v>267285</v>
      </c>
      <c r="M301">
        <v>267285</v>
      </c>
      <c r="O301">
        <v>1468962</v>
      </c>
      <c r="Q301">
        <v>66004.800000000003</v>
      </c>
      <c r="S301" t="s">
        <v>38</v>
      </c>
      <c r="T301" t="s">
        <v>39</v>
      </c>
      <c r="U301" t="s">
        <v>54</v>
      </c>
      <c r="V301">
        <v>2013</v>
      </c>
      <c r="W301">
        <v>2022</v>
      </c>
      <c r="X301" t="s">
        <v>38</v>
      </c>
      <c r="Y301" t="s">
        <v>41</v>
      </c>
      <c r="Z301">
        <v>43.4</v>
      </c>
      <c r="AA301" t="s">
        <v>42</v>
      </c>
      <c r="AE301">
        <v>54.4</v>
      </c>
      <c r="AF301">
        <v>85.35</v>
      </c>
      <c r="AG301">
        <v>30.95</v>
      </c>
      <c r="AH301">
        <v>7.97</v>
      </c>
      <c r="AI301">
        <v>131.78</v>
      </c>
      <c r="AJ301" t="b">
        <v>0</v>
      </c>
    </row>
    <row r="302" spans="1:36" x14ac:dyDescent="0.25">
      <c r="A302" t="s">
        <v>36</v>
      </c>
      <c r="B302" t="s">
        <v>330</v>
      </c>
      <c r="D302">
        <v>83.8</v>
      </c>
      <c r="E302">
        <v>111.4</v>
      </c>
      <c r="F302">
        <v>115.4</v>
      </c>
      <c r="K302">
        <v>314870</v>
      </c>
      <c r="L302">
        <v>314870</v>
      </c>
      <c r="M302">
        <v>314870</v>
      </c>
      <c r="O302">
        <v>3123677</v>
      </c>
      <c r="Q302">
        <v>244244</v>
      </c>
      <c r="S302" t="s">
        <v>38</v>
      </c>
      <c r="T302" t="s">
        <v>39</v>
      </c>
      <c r="U302" t="s">
        <v>54</v>
      </c>
      <c r="V302">
        <v>1997</v>
      </c>
      <c r="W302">
        <v>2022</v>
      </c>
      <c r="X302" t="s">
        <v>38</v>
      </c>
      <c r="Y302" t="s">
        <v>41</v>
      </c>
      <c r="Z302">
        <v>111.4</v>
      </c>
      <c r="AA302" t="s">
        <v>42</v>
      </c>
      <c r="AE302">
        <v>54.4</v>
      </c>
      <c r="AF302">
        <v>85.35</v>
      </c>
      <c r="AG302">
        <v>30.95</v>
      </c>
      <c r="AH302">
        <v>7.97</v>
      </c>
      <c r="AI302">
        <v>131.78</v>
      </c>
      <c r="AJ302" t="b">
        <v>0</v>
      </c>
    </row>
    <row r="303" spans="1:36" x14ac:dyDescent="0.25">
      <c r="A303" t="s">
        <v>36</v>
      </c>
      <c r="B303" t="s">
        <v>390</v>
      </c>
      <c r="D303">
        <v>77.900000000000006</v>
      </c>
      <c r="E303">
        <v>20.9</v>
      </c>
      <c r="F303">
        <v>20.7</v>
      </c>
      <c r="K303">
        <v>100104</v>
      </c>
      <c r="L303">
        <v>91464</v>
      </c>
      <c r="M303">
        <v>91464</v>
      </c>
      <c r="O303">
        <v>245450.4</v>
      </c>
      <c r="Q303">
        <v>10785.8</v>
      </c>
      <c r="S303" t="s">
        <v>38</v>
      </c>
      <c r="T303" t="s">
        <v>39</v>
      </c>
      <c r="U303" t="s">
        <v>54</v>
      </c>
      <c r="V303">
        <v>1929</v>
      </c>
      <c r="W303">
        <v>2022</v>
      </c>
      <c r="X303" t="s">
        <v>38</v>
      </c>
      <c r="Y303" t="s">
        <v>41</v>
      </c>
      <c r="Z303">
        <v>20.9</v>
      </c>
      <c r="AA303" t="s">
        <v>42</v>
      </c>
      <c r="AE303">
        <v>54.4</v>
      </c>
      <c r="AF303">
        <v>85.35</v>
      </c>
      <c r="AG303">
        <v>30.95</v>
      </c>
      <c r="AH303">
        <v>7.97</v>
      </c>
      <c r="AI303">
        <v>131.78</v>
      </c>
      <c r="AJ303" t="b">
        <v>0</v>
      </c>
    </row>
    <row r="304" spans="1:36" x14ac:dyDescent="0.25">
      <c r="A304" t="s">
        <v>87</v>
      </c>
      <c r="B304" t="s">
        <v>84</v>
      </c>
      <c r="D304">
        <v>59.6</v>
      </c>
      <c r="K304">
        <v>25685</v>
      </c>
      <c r="L304">
        <v>25685</v>
      </c>
      <c r="M304">
        <v>25685</v>
      </c>
      <c r="S304" t="s">
        <v>38</v>
      </c>
      <c r="T304" t="s">
        <v>39</v>
      </c>
      <c r="U304" t="s">
        <v>52</v>
      </c>
      <c r="V304">
        <v>1921</v>
      </c>
      <c r="W304">
        <v>2022</v>
      </c>
      <c r="X304" t="s">
        <v>38</v>
      </c>
      <c r="Y304" t="s">
        <v>41</v>
      </c>
      <c r="Z304">
        <v>114</v>
      </c>
      <c r="AA304" t="s">
        <v>391</v>
      </c>
      <c r="AB304">
        <v>114</v>
      </c>
      <c r="AC304">
        <v>114.27</v>
      </c>
      <c r="AD304" t="s">
        <v>392</v>
      </c>
      <c r="AE304">
        <v>54.4</v>
      </c>
      <c r="AF304">
        <v>85.35</v>
      </c>
      <c r="AG304">
        <v>30.95</v>
      </c>
      <c r="AH304">
        <v>7.97</v>
      </c>
      <c r="AI304">
        <v>131.78</v>
      </c>
      <c r="AJ304" t="b">
        <v>0</v>
      </c>
    </row>
    <row r="305" spans="1:36" x14ac:dyDescent="0.25">
      <c r="A305" t="s">
        <v>87</v>
      </c>
      <c r="B305" t="s">
        <v>313</v>
      </c>
      <c r="D305">
        <v>59.6</v>
      </c>
      <c r="K305">
        <v>24645</v>
      </c>
      <c r="L305">
        <v>24645</v>
      </c>
      <c r="M305">
        <v>24645</v>
      </c>
      <c r="S305" t="s">
        <v>38</v>
      </c>
      <c r="T305" t="s">
        <v>39</v>
      </c>
      <c r="U305" t="s">
        <v>52</v>
      </c>
      <c r="V305">
        <v>1925</v>
      </c>
      <c r="W305">
        <v>2022</v>
      </c>
      <c r="X305" t="s">
        <v>38</v>
      </c>
      <c r="Y305" t="s">
        <v>41</v>
      </c>
      <c r="Z305">
        <v>162.9</v>
      </c>
      <c r="AA305" t="s">
        <v>391</v>
      </c>
      <c r="AB305">
        <v>162.9</v>
      </c>
      <c r="AC305">
        <v>140.83000000000001</v>
      </c>
      <c r="AD305" t="s">
        <v>392</v>
      </c>
      <c r="AE305">
        <v>54.4</v>
      </c>
      <c r="AF305">
        <v>85.35</v>
      </c>
      <c r="AG305">
        <v>30.95</v>
      </c>
      <c r="AH305">
        <v>7.97</v>
      </c>
      <c r="AI305">
        <v>131.78</v>
      </c>
      <c r="AJ305" t="b">
        <v>1</v>
      </c>
    </row>
    <row r="306" spans="1:36" x14ac:dyDescent="0.25">
      <c r="A306" t="s">
        <v>87</v>
      </c>
      <c r="B306" t="s">
        <v>315</v>
      </c>
      <c r="M306">
        <v>25715</v>
      </c>
      <c r="U306" t="s">
        <v>52</v>
      </c>
      <c r="V306">
        <v>2129</v>
      </c>
      <c r="W306">
        <v>2022</v>
      </c>
      <c r="X306" t="s">
        <v>38</v>
      </c>
      <c r="Y306" t="s">
        <v>169</v>
      </c>
      <c r="Z306">
        <v>93</v>
      </c>
      <c r="AA306" t="s">
        <v>391</v>
      </c>
      <c r="AB306">
        <v>93</v>
      </c>
      <c r="AC306">
        <v>96.37</v>
      </c>
      <c r="AD306" t="s">
        <v>392</v>
      </c>
      <c r="AE306">
        <v>54.4</v>
      </c>
      <c r="AF306">
        <v>85.35</v>
      </c>
      <c r="AG306">
        <v>30.95</v>
      </c>
      <c r="AH306">
        <v>7.97</v>
      </c>
      <c r="AI306">
        <v>131.78</v>
      </c>
      <c r="AJ306" t="b">
        <v>0</v>
      </c>
    </row>
    <row r="307" spans="1:36" x14ac:dyDescent="0.25">
      <c r="A307" t="s">
        <v>87</v>
      </c>
      <c r="B307" t="s">
        <v>317</v>
      </c>
      <c r="D307">
        <v>59.6</v>
      </c>
      <c r="K307">
        <v>26770</v>
      </c>
      <c r="L307">
        <v>26770</v>
      </c>
      <c r="M307">
        <v>26770</v>
      </c>
      <c r="S307" t="s">
        <v>38</v>
      </c>
      <c r="T307" t="s">
        <v>39</v>
      </c>
      <c r="U307" t="s">
        <v>52</v>
      </c>
      <c r="V307">
        <v>1924</v>
      </c>
      <c r="W307">
        <v>2022</v>
      </c>
      <c r="X307" t="s">
        <v>38</v>
      </c>
      <c r="Y307" t="s">
        <v>41</v>
      </c>
      <c r="Z307">
        <v>80.5</v>
      </c>
      <c r="AA307" t="s">
        <v>391</v>
      </c>
      <c r="AB307">
        <v>80.5</v>
      </c>
      <c r="AC307">
        <v>83.47</v>
      </c>
      <c r="AD307" t="s">
        <v>392</v>
      </c>
      <c r="AE307">
        <v>54.4</v>
      </c>
      <c r="AF307">
        <v>85.35</v>
      </c>
      <c r="AG307">
        <v>30.95</v>
      </c>
      <c r="AH307">
        <v>7.97</v>
      </c>
      <c r="AI307">
        <v>131.78</v>
      </c>
      <c r="AJ307" t="b">
        <v>0</v>
      </c>
    </row>
    <row r="308" spans="1:36" x14ac:dyDescent="0.25">
      <c r="A308" t="s">
        <v>36</v>
      </c>
      <c r="B308" t="s">
        <v>91</v>
      </c>
      <c r="D308">
        <v>72.900000000000006</v>
      </c>
      <c r="E308">
        <v>65.5</v>
      </c>
      <c r="F308">
        <v>67.2</v>
      </c>
      <c r="K308">
        <v>52167</v>
      </c>
      <c r="L308">
        <v>35367</v>
      </c>
      <c r="M308">
        <v>35367</v>
      </c>
      <c r="O308">
        <v>211491.5</v>
      </c>
      <c r="Q308">
        <v>15958.9</v>
      </c>
      <c r="S308" t="s">
        <v>44</v>
      </c>
      <c r="T308" t="s">
        <v>45</v>
      </c>
      <c r="U308" t="s">
        <v>52</v>
      </c>
      <c r="V308">
        <v>1959</v>
      </c>
      <c r="W308">
        <v>2022</v>
      </c>
      <c r="X308" t="s">
        <v>44</v>
      </c>
      <c r="Y308" t="s">
        <v>46</v>
      </c>
      <c r="Z308">
        <v>65.5</v>
      </c>
      <c r="AA308" t="s">
        <v>42</v>
      </c>
      <c r="AE308">
        <v>49.2</v>
      </c>
      <c r="AF308">
        <v>68.45</v>
      </c>
      <c r="AG308">
        <v>19.25</v>
      </c>
      <c r="AH308">
        <v>20.329999999999998</v>
      </c>
      <c r="AI308">
        <v>97.32</v>
      </c>
      <c r="AJ308" t="b">
        <v>0</v>
      </c>
    </row>
    <row r="309" spans="1:36" x14ac:dyDescent="0.25">
      <c r="A309" t="s">
        <v>36</v>
      </c>
      <c r="B309" t="s">
        <v>92</v>
      </c>
      <c r="D309">
        <v>84.2</v>
      </c>
      <c r="E309">
        <v>78.5</v>
      </c>
      <c r="F309">
        <v>81.8</v>
      </c>
      <c r="K309">
        <v>168073</v>
      </c>
      <c r="L309">
        <v>112898</v>
      </c>
      <c r="M309">
        <v>112898</v>
      </c>
      <c r="O309">
        <v>588969.30000000005</v>
      </c>
      <c r="Q309">
        <v>68545</v>
      </c>
      <c r="S309" t="s">
        <v>44</v>
      </c>
      <c r="T309" t="s">
        <v>45</v>
      </c>
      <c r="U309" t="s">
        <v>54</v>
      </c>
      <c r="V309">
        <v>1966</v>
      </c>
      <c r="W309">
        <v>2022</v>
      </c>
      <c r="X309" t="s">
        <v>44</v>
      </c>
      <c r="Y309" t="s">
        <v>46</v>
      </c>
      <c r="Z309">
        <v>78.5</v>
      </c>
      <c r="AA309" t="s">
        <v>42</v>
      </c>
      <c r="AE309">
        <v>49.2</v>
      </c>
      <c r="AF309">
        <v>68.45</v>
      </c>
      <c r="AG309">
        <v>19.25</v>
      </c>
      <c r="AH309">
        <v>20.329999999999998</v>
      </c>
      <c r="AI309">
        <v>97.32</v>
      </c>
      <c r="AJ309" t="b">
        <v>0</v>
      </c>
    </row>
    <row r="310" spans="1:36" x14ac:dyDescent="0.25">
      <c r="A310" t="s">
        <v>36</v>
      </c>
      <c r="B310" t="s">
        <v>94</v>
      </c>
      <c r="D310">
        <v>55.9</v>
      </c>
      <c r="E310">
        <v>52.8</v>
      </c>
      <c r="F310">
        <v>53.2</v>
      </c>
      <c r="K310">
        <v>91600</v>
      </c>
      <c r="L310">
        <v>91600</v>
      </c>
      <c r="M310">
        <v>91600</v>
      </c>
      <c r="O310">
        <v>933049</v>
      </c>
      <c r="Q310">
        <v>16534</v>
      </c>
      <c r="S310" t="s">
        <v>38</v>
      </c>
      <c r="T310" t="s">
        <v>39</v>
      </c>
      <c r="U310" t="s">
        <v>40</v>
      </c>
      <c r="V310">
        <v>1922</v>
      </c>
      <c r="W310">
        <v>2022</v>
      </c>
      <c r="X310" t="s">
        <v>38</v>
      </c>
      <c r="Y310" t="s">
        <v>41</v>
      </c>
      <c r="Z310">
        <v>52.8</v>
      </c>
      <c r="AA310" t="s">
        <v>42</v>
      </c>
      <c r="AE310">
        <v>54.4</v>
      </c>
      <c r="AF310">
        <v>85.35</v>
      </c>
      <c r="AG310">
        <v>30.95</v>
      </c>
      <c r="AH310">
        <v>7.97</v>
      </c>
      <c r="AI310">
        <v>131.78</v>
      </c>
      <c r="AJ310" t="b">
        <v>0</v>
      </c>
    </row>
    <row r="311" spans="1:36" x14ac:dyDescent="0.25">
      <c r="A311" t="s">
        <v>36</v>
      </c>
      <c r="B311" t="s">
        <v>95</v>
      </c>
      <c r="D311">
        <v>78.8</v>
      </c>
      <c r="E311">
        <v>75</v>
      </c>
      <c r="F311">
        <v>78.3</v>
      </c>
      <c r="K311">
        <v>74100</v>
      </c>
      <c r="L311">
        <v>57700</v>
      </c>
      <c r="M311">
        <v>57700</v>
      </c>
      <c r="O311">
        <v>275544.40000000002</v>
      </c>
      <c r="Q311">
        <v>33867.4</v>
      </c>
      <c r="S311" t="s">
        <v>44</v>
      </c>
      <c r="T311" t="s">
        <v>45</v>
      </c>
      <c r="U311" t="s">
        <v>40</v>
      </c>
      <c r="V311">
        <v>1954</v>
      </c>
      <c r="W311">
        <v>2022</v>
      </c>
      <c r="X311" t="s">
        <v>44</v>
      </c>
      <c r="Y311" t="s">
        <v>46</v>
      </c>
      <c r="Z311">
        <v>75</v>
      </c>
      <c r="AA311" t="s">
        <v>42</v>
      </c>
      <c r="AE311">
        <v>49.2</v>
      </c>
      <c r="AF311">
        <v>68.45</v>
      </c>
      <c r="AG311">
        <v>19.25</v>
      </c>
      <c r="AH311">
        <v>20.329999999999998</v>
      </c>
      <c r="AI311">
        <v>97.32</v>
      </c>
      <c r="AJ311" t="b">
        <v>0</v>
      </c>
    </row>
    <row r="312" spans="1:36" x14ac:dyDescent="0.25">
      <c r="A312" t="s">
        <v>36</v>
      </c>
      <c r="B312" t="s">
        <v>278</v>
      </c>
      <c r="D312">
        <v>85.7</v>
      </c>
      <c r="E312">
        <v>76.3</v>
      </c>
      <c r="K312">
        <v>43632</v>
      </c>
      <c r="L312">
        <v>43632</v>
      </c>
      <c r="M312">
        <v>43632</v>
      </c>
      <c r="O312">
        <v>96498.4</v>
      </c>
      <c r="Q312">
        <v>29997</v>
      </c>
      <c r="S312" t="s">
        <v>38</v>
      </c>
      <c r="T312" t="s">
        <v>39</v>
      </c>
      <c r="U312" t="s">
        <v>52</v>
      </c>
      <c r="V312">
        <v>1920</v>
      </c>
      <c r="W312">
        <v>2022</v>
      </c>
      <c r="X312" t="s">
        <v>38</v>
      </c>
      <c r="Y312" t="s">
        <v>41</v>
      </c>
      <c r="Z312">
        <v>76.3</v>
      </c>
      <c r="AA312" t="s">
        <v>42</v>
      </c>
      <c r="AE312">
        <v>54.4</v>
      </c>
      <c r="AF312">
        <v>85.35</v>
      </c>
      <c r="AG312">
        <v>30.95</v>
      </c>
      <c r="AH312">
        <v>7.97</v>
      </c>
      <c r="AI312">
        <v>131.78</v>
      </c>
      <c r="AJ312" t="b">
        <v>0</v>
      </c>
    </row>
    <row r="313" spans="1:36" x14ac:dyDescent="0.25">
      <c r="A313" t="s">
        <v>36</v>
      </c>
      <c r="B313" t="s">
        <v>105</v>
      </c>
      <c r="D313">
        <v>73.5</v>
      </c>
      <c r="E313">
        <v>50.2</v>
      </c>
      <c r="F313">
        <v>51.3</v>
      </c>
      <c r="K313">
        <v>178814</v>
      </c>
      <c r="L313">
        <v>142114</v>
      </c>
      <c r="M313">
        <v>142114</v>
      </c>
      <c r="O313">
        <v>594254.6</v>
      </c>
      <c r="Q313">
        <v>51088.7</v>
      </c>
      <c r="S313" t="s">
        <v>44</v>
      </c>
      <c r="T313" t="s">
        <v>45</v>
      </c>
      <c r="U313" t="s">
        <v>54</v>
      </c>
      <c r="V313">
        <v>1926</v>
      </c>
      <c r="W313">
        <v>2022</v>
      </c>
      <c r="X313" t="s">
        <v>44</v>
      </c>
      <c r="Y313" t="s">
        <v>46</v>
      </c>
      <c r="Z313">
        <v>50.2</v>
      </c>
      <c r="AA313" t="s">
        <v>42</v>
      </c>
      <c r="AE313">
        <v>49.2</v>
      </c>
      <c r="AF313">
        <v>68.45</v>
      </c>
      <c r="AG313">
        <v>19.25</v>
      </c>
      <c r="AH313">
        <v>20.329999999999998</v>
      </c>
      <c r="AI313">
        <v>97.32</v>
      </c>
      <c r="AJ313" t="b">
        <v>0</v>
      </c>
    </row>
    <row r="314" spans="1:36" x14ac:dyDescent="0.25">
      <c r="A314" t="s">
        <v>36</v>
      </c>
      <c r="B314" t="s">
        <v>65</v>
      </c>
      <c r="D314">
        <v>63.5</v>
      </c>
      <c r="E314">
        <v>101.4</v>
      </c>
      <c r="K314">
        <v>26000</v>
      </c>
      <c r="L314">
        <v>26000</v>
      </c>
      <c r="M314">
        <v>26000</v>
      </c>
      <c r="O314">
        <v>548999.80000000005</v>
      </c>
      <c r="Q314">
        <v>7626</v>
      </c>
      <c r="S314" t="s">
        <v>66</v>
      </c>
      <c r="T314" t="s">
        <v>67</v>
      </c>
      <c r="U314" t="s">
        <v>52</v>
      </c>
      <c r="V314">
        <v>1910</v>
      </c>
      <c r="W314">
        <v>2022</v>
      </c>
      <c r="X314" t="s">
        <v>66</v>
      </c>
      <c r="Y314" t="s">
        <v>66</v>
      </c>
      <c r="Z314">
        <v>101.4</v>
      </c>
      <c r="AA314" t="s">
        <v>42</v>
      </c>
      <c r="AE314">
        <v>58.88</v>
      </c>
      <c r="AF314">
        <v>118.35</v>
      </c>
      <c r="AG314">
        <v>59.47</v>
      </c>
      <c r="AH314">
        <v>-30.34</v>
      </c>
      <c r="AI314">
        <v>207.56</v>
      </c>
      <c r="AJ314" t="b">
        <v>0</v>
      </c>
    </row>
    <row r="315" spans="1:36" x14ac:dyDescent="0.25">
      <c r="A315" t="s">
        <v>36</v>
      </c>
      <c r="B315" t="s">
        <v>100</v>
      </c>
      <c r="D315">
        <v>75.8</v>
      </c>
      <c r="E315">
        <v>44.9</v>
      </c>
      <c r="F315">
        <v>46.4</v>
      </c>
      <c r="K315">
        <v>140972</v>
      </c>
      <c r="L315">
        <v>140972</v>
      </c>
      <c r="M315">
        <v>140972</v>
      </c>
      <c r="O315">
        <v>300240.3</v>
      </c>
      <c r="Q315">
        <v>53052.4</v>
      </c>
      <c r="S315" t="s">
        <v>38</v>
      </c>
      <c r="T315" t="s">
        <v>39</v>
      </c>
      <c r="U315" t="s">
        <v>54</v>
      </c>
      <c r="V315">
        <v>1916</v>
      </c>
      <c r="W315">
        <v>2022</v>
      </c>
      <c r="X315" t="s">
        <v>38</v>
      </c>
      <c r="Y315" t="s">
        <v>41</v>
      </c>
      <c r="Z315">
        <v>44.9</v>
      </c>
      <c r="AA315" t="s">
        <v>42</v>
      </c>
      <c r="AE315">
        <v>54.4</v>
      </c>
      <c r="AF315">
        <v>85.35</v>
      </c>
      <c r="AG315">
        <v>30.95</v>
      </c>
      <c r="AH315">
        <v>7.97</v>
      </c>
      <c r="AI315">
        <v>131.78</v>
      </c>
      <c r="AJ315" t="b">
        <v>0</v>
      </c>
    </row>
    <row r="316" spans="1:36" x14ac:dyDescent="0.25">
      <c r="A316" t="s">
        <v>36</v>
      </c>
      <c r="B316" t="s">
        <v>287</v>
      </c>
      <c r="D316">
        <v>62.9</v>
      </c>
      <c r="E316">
        <v>49.4</v>
      </c>
      <c r="F316">
        <v>50.8</v>
      </c>
      <c r="K316">
        <v>55200</v>
      </c>
      <c r="L316">
        <v>55200</v>
      </c>
      <c r="M316">
        <v>55200</v>
      </c>
      <c r="O316">
        <v>140888</v>
      </c>
      <c r="Q316">
        <v>22473.599999999999</v>
      </c>
      <c r="S316" t="s">
        <v>38</v>
      </c>
      <c r="T316" t="s">
        <v>39</v>
      </c>
      <c r="U316" t="s">
        <v>40</v>
      </c>
      <c r="V316">
        <v>1910</v>
      </c>
      <c r="W316">
        <v>2022</v>
      </c>
      <c r="X316" t="s">
        <v>38</v>
      </c>
      <c r="Y316" t="s">
        <v>41</v>
      </c>
      <c r="Z316">
        <v>49.4</v>
      </c>
      <c r="AA316" t="s">
        <v>42</v>
      </c>
      <c r="AE316">
        <v>54.4</v>
      </c>
      <c r="AF316">
        <v>85.35</v>
      </c>
      <c r="AG316">
        <v>30.95</v>
      </c>
      <c r="AH316">
        <v>7.97</v>
      </c>
      <c r="AI316">
        <v>131.78</v>
      </c>
      <c r="AJ316" t="b">
        <v>0</v>
      </c>
    </row>
    <row r="317" spans="1:36" x14ac:dyDescent="0.25">
      <c r="A317" t="s">
        <v>36</v>
      </c>
      <c r="B317" t="s">
        <v>69</v>
      </c>
      <c r="D317">
        <v>80</v>
      </c>
      <c r="E317">
        <v>53.9</v>
      </c>
      <c r="K317">
        <v>55580</v>
      </c>
      <c r="L317">
        <v>55580</v>
      </c>
      <c r="M317">
        <v>55580</v>
      </c>
      <c r="O317">
        <v>168098.1</v>
      </c>
      <c r="Q317">
        <v>24234.6</v>
      </c>
      <c r="S317" t="s">
        <v>38</v>
      </c>
      <c r="T317" t="s">
        <v>39</v>
      </c>
      <c r="U317" t="s">
        <v>40</v>
      </c>
      <c r="V317">
        <v>1934</v>
      </c>
      <c r="W317">
        <v>2022</v>
      </c>
      <c r="X317" t="s">
        <v>38</v>
      </c>
      <c r="Y317" t="s">
        <v>41</v>
      </c>
      <c r="Z317">
        <v>53.9</v>
      </c>
      <c r="AA317" t="s">
        <v>42</v>
      </c>
      <c r="AE317">
        <v>54.4</v>
      </c>
      <c r="AF317">
        <v>85.35</v>
      </c>
      <c r="AG317">
        <v>30.95</v>
      </c>
      <c r="AH317">
        <v>7.97</v>
      </c>
      <c r="AI317">
        <v>131.78</v>
      </c>
      <c r="AJ317" t="b">
        <v>0</v>
      </c>
    </row>
    <row r="318" spans="1:36" x14ac:dyDescent="0.25">
      <c r="A318" t="s">
        <v>36</v>
      </c>
      <c r="B318" t="s">
        <v>108</v>
      </c>
      <c r="D318">
        <v>63.6</v>
      </c>
      <c r="E318">
        <v>53.1</v>
      </c>
      <c r="F318">
        <v>55</v>
      </c>
      <c r="K318">
        <v>105095</v>
      </c>
      <c r="L318">
        <v>95470</v>
      </c>
      <c r="M318">
        <v>95470</v>
      </c>
      <c r="O318">
        <v>460228.7</v>
      </c>
      <c r="Q318">
        <v>34977.300000000003</v>
      </c>
      <c r="S318" t="s">
        <v>44</v>
      </c>
      <c r="T318" t="s">
        <v>45</v>
      </c>
      <c r="U318" t="s">
        <v>40</v>
      </c>
      <c r="V318">
        <v>1914</v>
      </c>
      <c r="W318">
        <v>2022</v>
      </c>
      <c r="X318" t="s">
        <v>44</v>
      </c>
      <c r="Y318" t="s">
        <v>46</v>
      </c>
      <c r="Z318">
        <v>53.1</v>
      </c>
      <c r="AA318" t="s">
        <v>42</v>
      </c>
      <c r="AE318">
        <v>49.2</v>
      </c>
      <c r="AF318">
        <v>68.45</v>
      </c>
      <c r="AG318">
        <v>19.25</v>
      </c>
      <c r="AH318">
        <v>20.329999999999998</v>
      </c>
      <c r="AI318">
        <v>97.32</v>
      </c>
      <c r="AJ318" t="b">
        <v>0</v>
      </c>
    </row>
    <row r="319" spans="1:36" x14ac:dyDescent="0.25">
      <c r="A319" t="s">
        <v>36</v>
      </c>
      <c r="B319" t="s">
        <v>289</v>
      </c>
      <c r="D319">
        <v>89.1</v>
      </c>
      <c r="E319">
        <v>73.099999999999994</v>
      </c>
      <c r="F319">
        <v>76.599999999999994</v>
      </c>
      <c r="K319">
        <v>50000</v>
      </c>
      <c r="L319">
        <v>50000</v>
      </c>
      <c r="M319">
        <v>50000</v>
      </c>
      <c r="O319">
        <v>118935</v>
      </c>
      <c r="Q319">
        <v>32484.5</v>
      </c>
      <c r="S319" t="s">
        <v>38</v>
      </c>
      <c r="T319" t="s">
        <v>39</v>
      </c>
      <c r="U319" t="s">
        <v>40</v>
      </c>
      <c r="V319">
        <v>1950</v>
      </c>
      <c r="W319">
        <v>2022</v>
      </c>
      <c r="X319" t="s">
        <v>38</v>
      </c>
      <c r="Y319" t="s">
        <v>41</v>
      </c>
      <c r="Z319">
        <v>73.099999999999994</v>
      </c>
      <c r="AA319" t="s">
        <v>42</v>
      </c>
      <c r="AE319">
        <v>54.4</v>
      </c>
      <c r="AF319">
        <v>85.35</v>
      </c>
      <c r="AG319">
        <v>30.95</v>
      </c>
      <c r="AH319">
        <v>7.97</v>
      </c>
      <c r="AI319">
        <v>131.78</v>
      </c>
      <c r="AJ319" t="b">
        <v>0</v>
      </c>
    </row>
    <row r="320" spans="1:36" x14ac:dyDescent="0.25">
      <c r="A320" t="s">
        <v>36</v>
      </c>
      <c r="B320" t="s">
        <v>104</v>
      </c>
      <c r="D320">
        <v>63</v>
      </c>
      <c r="E320">
        <v>34.1</v>
      </c>
      <c r="F320">
        <v>34.200000000000003</v>
      </c>
      <c r="K320">
        <v>97750</v>
      </c>
      <c r="L320">
        <v>79000</v>
      </c>
      <c r="M320">
        <v>79000</v>
      </c>
      <c r="O320">
        <v>374488.4</v>
      </c>
      <c r="Q320">
        <v>14159.8</v>
      </c>
      <c r="S320" t="s">
        <v>38</v>
      </c>
      <c r="T320" t="s">
        <v>39</v>
      </c>
      <c r="U320" t="s">
        <v>40</v>
      </c>
      <c r="V320">
        <v>1980</v>
      </c>
      <c r="W320">
        <v>2022</v>
      </c>
      <c r="X320" t="s">
        <v>38</v>
      </c>
      <c r="Y320" t="s">
        <v>41</v>
      </c>
      <c r="Z320">
        <v>34.1</v>
      </c>
      <c r="AA320" t="s">
        <v>42</v>
      </c>
      <c r="AE320">
        <v>54.4</v>
      </c>
      <c r="AF320">
        <v>85.35</v>
      </c>
      <c r="AG320">
        <v>30.95</v>
      </c>
      <c r="AH320">
        <v>7.97</v>
      </c>
      <c r="AI320">
        <v>131.78</v>
      </c>
      <c r="AJ320" t="b">
        <v>0</v>
      </c>
    </row>
    <row r="321" spans="1:36" x14ac:dyDescent="0.25">
      <c r="A321" t="s">
        <v>36</v>
      </c>
      <c r="B321" t="s">
        <v>111</v>
      </c>
      <c r="D321">
        <v>74.599999999999994</v>
      </c>
      <c r="E321">
        <v>67</v>
      </c>
      <c r="F321">
        <v>68.5</v>
      </c>
      <c r="K321">
        <v>81837</v>
      </c>
      <c r="L321">
        <v>73437</v>
      </c>
      <c r="M321">
        <v>73437</v>
      </c>
      <c r="O321">
        <v>421624.6</v>
      </c>
      <c r="Q321">
        <v>34821.300000000003</v>
      </c>
      <c r="S321" t="s">
        <v>44</v>
      </c>
      <c r="T321" t="s">
        <v>45</v>
      </c>
      <c r="U321" t="s">
        <v>40</v>
      </c>
      <c r="V321">
        <v>1953</v>
      </c>
      <c r="W321">
        <v>2022</v>
      </c>
      <c r="X321" t="s">
        <v>44</v>
      </c>
      <c r="Y321" t="s">
        <v>46</v>
      </c>
      <c r="Z321">
        <v>67</v>
      </c>
      <c r="AA321" t="s">
        <v>42</v>
      </c>
      <c r="AE321">
        <v>49.2</v>
      </c>
      <c r="AF321">
        <v>68.45</v>
      </c>
      <c r="AG321">
        <v>19.25</v>
      </c>
      <c r="AH321">
        <v>20.329999999999998</v>
      </c>
      <c r="AI321">
        <v>97.32</v>
      </c>
      <c r="AJ321" t="b">
        <v>0</v>
      </c>
    </row>
    <row r="322" spans="1:36" x14ac:dyDescent="0.25">
      <c r="A322" t="s">
        <v>36</v>
      </c>
      <c r="B322" t="s">
        <v>71</v>
      </c>
      <c r="D322">
        <v>83.3</v>
      </c>
      <c r="E322">
        <v>62.3</v>
      </c>
      <c r="K322">
        <v>32604</v>
      </c>
      <c r="L322">
        <v>32604</v>
      </c>
      <c r="M322">
        <v>32604</v>
      </c>
      <c r="O322">
        <v>119054.1</v>
      </c>
      <c r="Q322">
        <v>16250</v>
      </c>
      <c r="S322" t="s">
        <v>38</v>
      </c>
      <c r="T322" t="s">
        <v>39</v>
      </c>
      <c r="U322" t="s">
        <v>52</v>
      </c>
      <c r="V322">
        <v>1930</v>
      </c>
      <c r="W322">
        <v>2022</v>
      </c>
      <c r="X322" t="s">
        <v>38</v>
      </c>
      <c r="Y322" t="s">
        <v>41</v>
      </c>
      <c r="Z322">
        <v>62.3</v>
      </c>
      <c r="AA322" t="s">
        <v>42</v>
      </c>
      <c r="AE322">
        <v>54.4</v>
      </c>
      <c r="AF322">
        <v>85.35</v>
      </c>
      <c r="AG322">
        <v>30.95</v>
      </c>
      <c r="AH322">
        <v>7.97</v>
      </c>
      <c r="AI322">
        <v>131.78</v>
      </c>
      <c r="AJ322" t="b">
        <v>0</v>
      </c>
    </row>
    <row r="323" spans="1:36" x14ac:dyDescent="0.25">
      <c r="A323" t="s">
        <v>36</v>
      </c>
      <c r="B323" t="s">
        <v>290</v>
      </c>
      <c r="D323">
        <v>55.5</v>
      </c>
      <c r="E323">
        <v>55.8</v>
      </c>
      <c r="F323">
        <v>57.6</v>
      </c>
      <c r="K323">
        <v>36784</v>
      </c>
      <c r="L323">
        <v>36784</v>
      </c>
      <c r="M323">
        <v>36784</v>
      </c>
      <c r="O323">
        <v>399969</v>
      </c>
      <c r="Q323">
        <v>6869.2</v>
      </c>
      <c r="S323" t="s">
        <v>38</v>
      </c>
      <c r="T323" t="s">
        <v>39</v>
      </c>
      <c r="U323" t="s">
        <v>52</v>
      </c>
      <c r="V323">
        <v>1968</v>
      </c>
      <c r="W323">
        <v>2022</v>
      </c>
      <c r="X323" t="s">
        <v>38</v>
      </c>
      <c r="Y323" t="s">
        <v>41</v>
      </c>
      <c r="Z323">
        <v>55.8</v>
      </c>
      <c r="AA323" t="s">
        <v>42</v>
      </c>
      <c r="AE323">
        <v>54.4</v>
      </c>
      <c r="AF323">
        <v>85.35</v>
      </c>
      <c r="AG323">
        <v>30.95</v>
      </c>
      <c r="AH323">
        <v>7.97</v>
      </c>
      <c r="AI323">
        <v>131.78</v>
      </c>
      <c r="AJ323" t="b">
        <v>0</v>
      </c>
    </row>
    <row r="324" spans="1:36" x14ac:dyDescent="0.25">
      <c r="A324" t="s">
        <v>36</v>
      </c>
      <c r="B324" t="s">
        <v>109</v>
      </c>
      <c r="D324">
        <v>95.4</v>
      </c>
      <c r="E324">
        <v>111</v>
      </c>
      <c r="F324">
        <v>115.1</v>
      </c>
      <c r="K324">
        <v>25631</v>
      </c>
      <c r="L324">
        <v>25631</v>
      </c>
      <c r="M324">
        <v>25631</v>
      </c>
      <c r="O324">
        <v>97972.3</v>
      </c>
      <c r="Q324">
        <v>25101</v>
      </c>
      <c r="S324" t="s">
        <v>38</v>
      </c>
      <c r="T324" t="s">
        <v>39</v>
      </c>
      <c r="U324" t="s">
        <v>52</v>
      </c>
      <c r="V324">
        <v>1916</v>
      </c>
      <c r="W324">
        <v>2022</v>
      </c>
      <c r="X324" t="s">
        <v>38</v>
      </c>
      <c r="Y324" t="s">
        <v>41</v>
      </c>
      <c r="Z324">
        <v>111</v>
      </c>
      <c r="AA324" t="s">
        <v>42</v>
      </c>
      <c r="AE324">
        <v>54.4</v>
      </c>
      <c r="AF324">
        <v>85.35</v>
      </c>
      <c r="AG324">
        <v>30.95</v>
      </c>
      <c r="AH324">
        <v>7.97</v>
      </c>
      <c r="AI324">
        <v>131.78</v>
      </c>
      <c r="AJ324" t="b">
        <v>0</v>
      </c>
    </row>
    <row r="325" spans="1:36" x14ac:dyDescent="0.25">
      <c r="A325" t="s">
        <v>36</v>
      </c>
      <c r="B325" t="s">
        <v>115</v>
      </c>
      <c r="D325">
        <v>74.7</v>
      </c>
      <c r="E325">
        <v>53.1</v>
      </c>
      <c r="F325">
        <v>54.3</v>
      </c>
      <c r="K325">
        <v>124138</v>
      </c>
      <c r="L325">
        <v>97888</v>
      </c>
      <c r="M325">
        <v>97888</v>
      </c>
      <c r="O325">
        <v>473190.40000000002</v>
      </c>
      <c r="Q325">
        <v>35865</v>
      </c>
      <c r="S325" t="s">
        <v>44</v>
      </c>
      <c r="T325" t="s">
        <v>45</v>
      </c>
      <c r="U325" t="s">
        <v>40</v>
      </c>
      <c r="V325">
        <v>1928</v>
      </c>
      <c r="W325">
        <v>2022</v>
      </c>
      <c r="X325" t="s">
        <v>44</v>
      </c>
      <c r="Y325" t="s">
        <v>46</v>
      </c>
      <c r="Z325">
        <v>53.1</v>
      </c>
      <c r="AA325" t="s">
        <v>42</v>
      </c>
      <c r="AE325">
        <v>49.2</v>
      </c>
      <c r="AF325">
        <v>68.45</v>
      </c>
      <c r="AG325">
        <v>19.25</v>
      </c>
      <c r="AH325">
        <v>20.329999999999998</v>
      </c>
      <c r="AI325">
        <v>97.32</v>
      </c>
      <c r="AJ325" t="b">
        <v>0</v>
      </c>
    </row>
    <row r="326" spans="1:36" x14ac:dyDescent="0.25">
      <c r="A326" t="s">
        <v>36</v>
      </c>
      <c r="B326" t="s">
        <v>123</v>
      </c>
      <c r="D326">
        <v>90.4</v>
      </c>
      <c r="E326">
        <v>71.099999999999994</v>
      </c>
      <c r="K326">
        <v>53161</v>
      </c>
      <c r="L326">
        <v>50661</v>
      </c>
      <c r="M326">
        <v>50661</v>
      </c>
      <c r="O326">
        <v>79098</v>
      </c>
      <c r="Q326">
        <v>33345</v>
      </c>
      <c r="S326" t="s">
        <v>38</v>
      </c>
      <c r="T326" t="s">
        <v>39</v>
      </c>
      <c r="U326" t="s">
        <v>40</v>
      </c>
      <c r="V326">
        <v>1920</v>
      </c>
      <c r="W326">
        <v>2022</v>
      </c>
      <c r="X326" t="s">
        <v>38</v>
      </c>
      <c r="Y326" t="s">
        <v>41</v>
      </c>
      <c r="Z326">
        <v>71.099999999999994</v>
      </c>
      <c r="AA326" t="s">
        <v>42</v>
      </c>
      <c r="AE326">
        <v>54.4</v>
      </c>
      <c r="AF326">
        <v>85.35</v>
      </c>
      <c r="AG326">
        <v>30.95</v>
      </c>
      <c r="AH326">
        <v>7.97</v>
      </c>
      <c r="AI326">
        <v>131.78</v>
      </c>
      <c r="AJ326" t="b">
        <v>0</v>
      </c>
    </row>
    <row r="327" spans="1:36" x14ac:dyDescent="0.25">
      <c r="A327" t="s">
        <v>36</v>
      </c>
      <c r="B327" t="s">
        <v>276</v>
      </c>
      <c r="D327">
        <v>94.2</v>
      </c>
      <c r="E327">
        <v>86.2</v>
      </c>
      <c r="F327">
        <v>88.2</v>
      </c>
      <c r="K327">
        <v>50000</v>
      </c>
      <c r="L327">
        <v>46000</v>
      </c>
      <c r="M327">
        <v>46000</v>
      </c>
      <c r="O327">
        <v>92894</v>
      </c>
      <c r="Q327">
        <v>36463</v>
      </c>
      <c r="S327" t="s">
        <v>38</v>
      </c>
      <c r="T327" t="s">
        <v>39</v>
      </c>
      <c r="U327" t="s">
        <v>52</v>
      </c>
      <c r="V327">
        <v>1928</v>
      </c>
      <c r="W327">
        <v>2022</v>
      </c>
      <c r="X327" t="s">
        <v>38</v>
      </c>
      <c r="Y327" t="s">
        <v>41</v>
      </c>
      <c r="Z327">
        <v>86.2</v>
      </c>
      <c r="AA327" t="s">
        <v>42</v>
      </c>
      <c r="AE327">
        <v>54.4</v>
      </c>
      <c r="AF327">
        <v>85.35</v>
      </c>
      <c r="AG327">
        <v>30.95</v>
      </c>
      <c r="AH327">
        <v>7.97</v>
      </c>
      <c r="AI327">
        <v>131.78</v>
      </c>
      <c r="AJ327" t="b">
        <v>0</v>
      </c>
    </row>
    <row r="328" spans="1:36" x14ac:dyDescent="0.25">
      <c r="A328" t="s">
        <v>36</v>
      </c>
      <c r="B328" t="s">
        <v>112</v>
      </c>
      <c r="D328">
        <v>104.4</v>
      </c>
      <c r="E328">
        <v>115.3</v>
      </c>
      <c r="F328">
        <v>118.8</v>
      </c>
      <c r="K328">
        <v>38313</v>
      </c>
      <c r="L328">
        <v>38313</v>
      </c>
      <c r="M328">
        <v>38313</v>
      </c>
      <c r="O328">
        <v>209541.1</v>
      </c>
      <c r="Q328">
        <v>37034</v>
      </c>
      <c r="S328" t="s">
        <v>38</v>
      </c>
      <c r="T328" t="s">
        <v>39</v>
      </c>
      <c r="U328" t="s">
        <v>52</v>
      </c>
      <c r="V328">
        <v>1968</v>
      </c>
      <c r="W328">
        <v>2022</v>
      </c>
      <c r="X328" t="s">
        <v>38</v>
      </c>
      <c r="Y328" t="s">
        <v>41</v>
      </c>
      <c r="Z328">
        <v>115.3</v>
      </c>
      <c r="AA328" t="s">
        <v>42</v>
      </c>
      <c r="AE328">
        <v>54.4</v>
      </c>
      <c r="AF328">
        <v>85.35</v>
      </c>
      <c r="AG328">
        <v>30.95</v>
      </c>
      <c r="AH328">
        <v>7.97</v>
      </c>
      <c r="AI328">
        <v>131.78</v>
      </c>
      <c r="AJ328" t="b">
        <v>0</v>
      </c>
    </row>
    <row r="329" spans="1:36" x14ac:dyDescent="0.25">
      <c r="A329" t="s">
        <v>36</v>
      </c>
      <c r="B329" t="s">
        <v>294</v>
      </c>
      <c r="D329">
        <v>92.1</v>
      </c>
      <c r="E329">
        <v>108.3</v>
      </c>
      <c r="K329">
        <v>34032</v>
      </c>
      <c r="L329">
        <v>34032</v>
      </c>
      <c r="M329">
        <v>34032</v>
      </c>
      <c r="O329">
        <v>74412.600000000006</v>
      </c>
      <c r="Q329">
        <v>34303</v>
      </c>
      <c r="S329" t="s">
        <v>38</v>
      </c>
      <c r="T329" t="s">
        <v>39</v>
      </c>
      <c r="U329" t="s">
        <v>52</v>
      </c>
      <c r="V329">
        <v>1920</v>
      </c>
      <c r="W329">
        <v>2022</v>
      </c>
      <c r="X329" t="s">
        <v>38</v>
      </c>
      <c r="Y329" t="s">
        <v>41</v>
      </c>
      <c r="Z329">
        <v>108.3</v>
      </c>
      <c r="AA329" t="s">
        <v>42</v>
      </c>
      <c r="AE329">
        <v>54.4</v>
      </c>
      <c r="AF329">
        <v>85.35</v>
      </c>
      <c r="AG329">
        <v>30.95</v>
      </c>
      <c r="AH329">
        <v>7.97</v>
      </c>
      <c r="AI329">
        <v>131.78</v>
      </c>
      <c r="AJ329" t="b">
        <v>0</v>
      </c>
    </row>
    <row r="330" spans="1:36" x14ac:dyDescent="0.25">
      <c r="A330" t="s">
        <v>36</v>
      </c>
      <c r="B330" t="s">
        <v>118</v>
      </c>
      <c r="D330">
        <v>77.599999999999994</v>
      </c>
      <c r="E330">
        <v>72.2</v>
      </c>
      <c r="F330">
        <v>75.3</v>
      </c>
      <c r="K330">
        <v>62635</v>
      </c>
      <c r="L330">
        <v>62635</v>
      </c>
      <c r="M330">
        <v>62635</v>
      </c>
      <c r="O330">
        <v>292192.3</v>
      </c>
      <c r="Q330">
        <v>35242.9</v>
      </c>
      <c r="S330" t="s">
        <v>44</v>
      </c>
      <c r="T330" t="s">
        <v>45</v>
      </c>
      <c r="U330" t="s">
        <v>40</v>
      </c>
      <c r="V330">
        <v>1922</v>
      </c>
      <c r="W330">
        <v>2022</v>
      </c>
      <c r="X330" t="s">
        <v>44</v>
      </c>
      <c r="Y330" t="s">
        <v>46</v>
      </c>
      <c r="Z330">
        <v>72.2</v>
      </c>
      <c r="AA330" t="s">
        <v>42</v>
      </c>
      <c r="AE330">
        <v>49.2</v>
      </c>
      <c r="AF330">
        <v>68.45</v>
      </c>
      <c r="AG330">
        <v>19.25</v>
      </c>
      <c r="AH330">
        <v>20.329999999999998</v>
      </c>
      <c r="AI330">
        <v>97.32</v>
      </c>
      <c r="AJ330" t="b">
        <v>0</v>
      </c>
    </row>
    <row r="331" spans="1:36" x14ac:dyDescent="0.25">
      <c r="A331" t="s">
        <v>36</v>
      </c>
      <c r="B331" t="s">
        <v>116</v>
      </c>
      <c r="D331">
        <v>77.7</v>
      </c>
      <c r="E331">
        <v>77.3</v>
      </c>
      <c r="F331">
        <v>80</v>
      </c>
      <c r="K331">
        <v>58508</v>
      </c>
      <c r="L331">
        <v>58508</v>
      </c>
      <c r="M331">
        <v>58508</v>
      </c>
      <c r="O331">
        <v>162755.20000000001</v>
      </c>
      <c r="Q331">
        <v>39683</v>
      </c>
      <c r="S331" t="s">
        <v>38</v>
      </c>
      <c r="T331" t="s">
        <v>39</v>
      </c>
      <c r="U331" t="s">
        <v>40</v>
      </c>
      <c r="V331">
        <v>1925</v>
      </c>
      <c r="W331">
        <v>2022</v>
      </c>
      <c r="X331" t="s">
        <v>38</v>
      </c>
      <c r="Y331" t="s">
        <v>41</v>
      </c>
      <c r="Z331">
        <v>77.3</v>
      </c>
      <c r="AA331" t="s">
        <v>42</v>
      </c>
      <c r="AE331">
        <v>54.4</v>
      </c>
      <c r="AF331">
        <v>85.35</v>
      </c>
      <c r="AG331">
        <v>30.95</v>
      </c>
      <c r="AH331">
        <v>7.97</v>
      </c>
      <c r="AI331">
        <v>131.78</v>
      </c>
      <c r="AJ331" t="b">
        <v>0</v>
      </c>
    </row>
    <row r="332" spans="1:36" x14ac:dyDescent="0.25">
      <c r="A332" t="s">
        <v>36</v>
      </c>
      <c r="B332" t="s">
        <v>122</v>
      </c>
      <c r="D332">
        <v>78.2</v>
      </c>
      <c r="E332">
        <v>76.3</v>
      </c>
      <c r="F332">
        <v>77.8</v>
      </c>
      <c r="K332">
        <v>142172</v>
      </c>
      <c r="L332">
        <v>100022</v>
      </c>
      <c r="M332">
        <v>100022</v>
      </c>
      <c r="O332">
        <v>590165.69999999995</v>
      </c>
      <c r="Q332">
        <v>56194</v>
      </c>
      <c r="S332" t="s">
        <v>44</v>
      </c>
      <c r="T332" t="s">
        <v>45</v>
      </c>
      <c r="U332" t="s">
        <v>54</v>
      </c>
      <c r="V332">
        <v>1956</v>
      </c>
      <c r="W332">
        <v>2022</v>
      </c>
      <c r="X332" t="s">
        <v>44</v>
      </c>
      <c r="Y332" t="s">
        <v>46</v>
      </c>
      <c r="Z332">
        <v>76.3</v>
      </c>
      <c r="AA332" t="s">
        <v>42</v>
      </c>
      <c r="AE332">
        <v>49.2</v>
      </c>
      <c r="AF332">
        <v>68.45</v>
      </c>
      <c r="AG332">
        <v>19.25</v>
      </c>
      <c r="AH332">
        <v>20.329999999999998</v>
      </c>
      <c r="AI332">
        <v>97.32</v>
      </c>
      <c r="AJ332" t="b">
        <v>0</v>
      </c>
    </row>
    <row r="333" spans="1:36" x14ac:dyDescent="0.25">
      <c r="A333" t="s">
        <v>36</v>
      </c>
      <c r="B333" t="s">
        <v>295</v>
      </c>
      <c r="D333">
        <v>96.8</v>
      </c>
      <c r="E333">
        <v>63.9</v>
      </c>
      <c r="K333">
        <v>44116</v>
      </c>
      <c r="L333">
        <v>44116</v>
      </c>
      <c r="M333">
        <v>44116</v>
      </c>
      <c r="O333">
        <v>80448.399999999994</v>
      </c>
      <c r="Q333">
        <v>25459</v>
      </c>
      <c r="S333" t="s">
        <v>38</v>
      </c>
      <c r="T333" t="s">
        <v>39</v>
      </c>
      <c r="U333" t="s">
        <v>52</v>
      </c>
      <c r="V333">
        <v>1920</v>
      </c>
      <c r="W333">
        <v>2022</v>
      </c>
      <c r="X333" t="s">
        <v>38</v>
      </c>
      <c r="Y333" t="s">
        <v>41</v>
      </c>
      <c r="Z333">
        <v>63.9</v>
      </c>
      <c r="AA333" t="s">
        <v>42</v>
      </c>
      <c r="AE333">
        <v>54.4</v>
      </c>
      <c r="AF333">
        <v>85.35</v>
      </c>
      <c r="AG333">
        <v>30.95</v>
      </c>
      <c r="AH333">
        <v>7.97</v>
      </c>
      <c r="AI333">
        <v>131.78</v>
      </c>
      <c r="AJ333" t="b">
        <v>0</v>
      </c>
    </row>
    <row r="334" spans="1:36" x14ac:dyDescent="0.25">
      <c r="A334" t="s">
        <v>36</v>
      </c>
      <c r="B334" t="s">
        <v>300</v>
      </c>
      <c r="D334">
        <v>90.3</v>
      </c>
      <c r="E334">
        <v>88.8</v>
      </c>
      <c r="F334">
        <v>92.4</v>
      </c>
      <c r="K334">
        <v>45200</v>
      </c>
      <c r="L334">
        <v>45200</v>
      </c>
      <c r="M334">
        <v>45200</v>
      </c>
      <c r="O334">
        <v>49740</v>
      </c>
      <c r="Q334">
        <v>38424</v>
      </c>
      <c r="S334" t="s">
        <v>38</v>
      </c>
      <c r="T334" t="s">
        <v>39</v>
      </c>
      <c r="U334" t="s">
        <v>52</v>
      </c>
      <c r="V334">
        <v>1962</v>
      </c>
      <c r="W334">
        <v>2022</v>
      </c>
      <c r="X334" t="s">
        <v>38</v>
      </c>
      <c r="Y334" t="s">
        <v>41</v>
      </c>
      <c r="Z334">
        <v>88.8</v>
      </c>
      <c r="AA334" t="s">
        <v>42</v>
      </c>
      <c r="AE334">
        <v>54.4</v>
      </c>
      <c r="AF334">
        <v>85.35</v>
      </c>
      <c r="AG334">
        <v>30.95</v>
      </c>
      <c r="AH334">
        <v>7.97</v>
      </c>
      <c r="AI334">
        <v>131.78</v>
      </c>
      <c r="AJ334" t="b">
        <v>0</v>
      </c>
    </row>
    <row r="335" spans="1:36" x14ac:dyDescent="0.25">
      <c r="A335" t="s">
        <v>36</v>
      </c>
      <c r="B335" t="s">
        <v>119</v>
      </c>
      <c r="D335">
        <v>92.1</v>
      </c>
      <c r="E335">
        <v>80.400000000000006</v>
      </c>
      <c r="F335">
        <v>84</v>
      </c>
      <c r="K335">
        <v>41541</v>
      </c>
      <c r="L335">
        <v>41541</v>
      </c>
      <c r="M335">
        <v>41541</v>
      </c>
      <c r="O335">
        <v>105203.8</v>
      </c>
      <c r="Q335">
        <v>29819</v>
      </c>
      <c r="S335" t="s">
        <v>38</v>
      </c>
      <c r="T335" t="s">
        <v>39</v>
      </c>
      <c r="U335" t="s">
        <v>52</v>
      </c>
      <c r="V335">
        <v>1961</v>
      </c>
      <c r="W335">
        <v>2022</v>
      </c>
      <c r="X335" t="s">
        <v>38</v>
      </c>
      <c r="Y335" t="s">
        <v>41</v>
      </c>
      <c r="Z335">
        <v>80.400000000000006</v>
      </c>
      <c r="AA335" t="s">
        <v>42</v>
      </c>
      <c r="AE335">
        <v>54.4</v>
      </c>
      <c r="AF335">
        <v>85.35</v>
      </c>
      <c r="AG335">
        <v>30.95</v>
      </c>
      <c r="AH335">
        <v>7.97</v>
      </c>
      <c r="AI335">
        <v>131.78</v>
      </c>
      <c r="AJ335" t="b">
        <v>0</v>
      </c>
    </row>
    <row r="336" spans="1:36" x14ac:dyDescent="0.25">
      <c r="A336" t="s">
        <v>36</v>
      </c>
      <c r="B336" t="s">
        <v>125</v>
      </c>
      <c r="D336">
        <v>67.2</v>
      </c>
      <c r="E336">
        <v>56.2</v>
      </c>
      <c r="F336">
        <v>57.1</v>
      </c>
      <c r="K336">
        <v>79227</v>
      </c>
      <c r="L336">
        <v>53427</v>
      </c>
      <c r="M336">
        <v>53427</v>
      </c>
      <c r="O336">
        <v>347253.4</v>
      </c>
      <c r="Q336">
        <v>18195</v>
      </c>
      <c r="S336" t="s">
        <v>44</v>
      </c>
      <c r="T336" t="s">
        <v>45</v>
      </c>
      <c r="U336" t="s">
        <v>40</v>
      </c>
      <c r="V336">
        <v>1967</v>
      </c>
      <c r="W336">
        <v>2022</v>
      </c>
      <c r="X336" t="s">
        <v>44</v>
      </c>
      <c r="Y336" t="s">
        <v>46</v>
      </c>
      <c r="Z336">
        <v>56.2</v>
      </c>
      <c r="AA336" t="s">
        <v>42</v>
      </c>
      <c r="AE336">
        <v>49.2</v>
      </c>
      <c r="AF336">
        <v>68.45</v>
      </c>
      <c r="AG336">
        <v>19.25</v>
      </c>
      <c r="AH336">
        <v>20.329999999999998</v>
      </c>
      <c r="AI336">
        <v>97.32</v>
      </c>
      <c r="AJ336" t="b">
        <v>0</v>
      </c>
    </row>
    <row r="337" spans="1:36" x14ac:dyDescent="0.25">
      <c r="A337" t="s">
        <v>36</v>
      </c>
      <c r="B337" t="s">
        <v>98</v>
      </c>
      <c r="D337">
        <v>99.2</v>
      </c>
      <c r="E337">
        <v>106.5</v>
      </c>
      <c r="K337">
        <v>22716</v>
      </c>
      <c r="L337">
        <v>21416</v>
      </c>
      <c r="M337">
        <v>21416</v>
      </c>
      <c r="O337">
        <v>53790.2</v>
      </c>
      <c r="Q337">
        <v>20965</v>
      </c>
      <c r="S337" t="s">
        <v>38</v>
      </c>
      <c r="T337" t="s">
        <v>39</v>
      </c>
      <c r="U337" t="s">
        <v>52</v>
      </c>
      <c r="V337">
        <v>1920</v>
      </c>
      <c r="W337">
        <v>2022</v>
      </c>
      <c r="X337" t="s">
        <v>38</v>
      </c>
      <c r="Y337" t="s">
        <v>41</v>
      </c>
      <c r="Z337">
        <v>106.5</v>
      </c>
      <c r="AA337" t="s">
        <v>42</v>
      </c>
      <c r="AE337">
        <v>54.4</v>
      </c>
      <c r="AF337">
        <v>85.35</v>
      </c>
      <c r="AG337">
        <v>30.95</v>
      </c>
      <c r="AH337">
        <v>7.97</v>
      </c>
      <c r="AI337">
        <v>131.78</v>
      </c>
      <c r="AJ337" t="b">
        <v>0</v>
      </c>
    </row>
    <row r="338" spans="1:36" x14ac:dyDescent="0.25">
      <c r="A338" t="s">
        <v>36</v>
      </c>
      <c r="B338" t="s">
        <v>302</v>
      </c>
      <c r="D338">
        <v>80.7</v>
      </c>
      <c r="E338">
        <v>72.8</v>
      </c>
      <c r="F338">
        <v>75.099999999999994</v>
      </c>
      <c r="K338">
        <v>35000</v>
      </c>
      <c r="L338">
        <v>35000</v>
      </c>
      <c r="M338">
        <v>35000</v>
      </c>
      <c r="O338">
        <v>66970</v>
      </c>
      <c r="Q338">
        <v>23195.3</v>
      </c>
      <c r="S338" t="s">
        <v>38</v>
      </c>
      <c r="T338" t="s">
        <v>39</v>
      </c>
      <c r="U338" t="s">
        <v>52</v>
      </c>
      <c r="V338">
        <v>1930</v>
      </c>
      <c r="W338">
        <v>2022</v>
      </c>
      <c r="X338" t="s">
        <v>38</v>
      </c>
      <c r="Y338" t="s">
        <v>41</v>
      </c>
      <c r="Z338">
        <v>72.8</v>
      </c>
      <c r="AA338" t="s">
        <v>42</v>
      </c>
      <c r="AE338">
        <v>54.4</v>
      </c>
      <c r="AF338">
        <v>85.35</v>
      </c>
      <c r="AG338">
        <v>30.95</v>
      </c>
      <c r="AH338">
        <v>7.97</v>
      </c>
      <c r="AI338">
        <v>131.78</v>
      </c>
      <c r="AJ338" t="b">
        <v>0</v>
      </c>
    </row>
    <row r="339" spans="1:36" x14ac:dyDescent="0.25">
      <c r="A339" t="s">
        <v>36</v>
      </c>
      <c r="B339" t="s">
        <v>86</v>
      </c>
      <c r="D339">
        <v>93.6</v>
      </c>
      <c r="E339">
        <v>104.1</v>
      </c>
      <c r="F339">
        <v>108.6</v>
      </c>
      <c r="K339">
        <v>26825</v>
      </c>
      <c r="L339">
        <v>26825</v>
      </c>
      <c r="M339">
        <v>26825</v>
      </c>
      <c r="O339">
        <v>99242.7</v>
      </c>
      <c r="Q339">
        <v>24531</v>
      </c>
      <c r="S339" t="s">
        <v>38</v>
      </c>
      <c r="T339" t="s">
        <v>39</v>
      </c>
      <c r="U339" t="s">
        <v>52</v>
      </c>
      <c r="V339">
        <v>1910</v>
      </c>
      <c r="W339">
        <v>2022</v>
      </c>
      <c r="X339" t="s">
        <v>38</v>
      </c>
      <c r="Y339" t="s">
        <v>41</v>
      </c>
      <c r="Z339">
        <v>104.1</v>
      </c>
      <c r="AA339" t="s">
        <v>42</v>
      </c>
      <c r="AE339">
        <v>54.4</v>
      </c>
      <c r="AF339">
        <v>85.35</v>
      </c>
      <c r="AG339">
        <v>30.95</v>
      </c>
      <c r="AH339">
        <v>7.97</v>
      </c>
      <c r="AI339">
        <v>131.78</v>
      </c>
      <c r="AJ339" t="b">
        <v>0</v>
      </c>
    </row>
    <row r="340" spans="1:36" x14ac:dyDescent="0.25">
      <c r="A340" t="s">
        <v>36</v>
      </c>
      <c r="B340" t="s">
        <v>129</v>
      </c>
      <c r="D340">
        <v>75</v>
      </c>
      <c r="E340">
        <v>86.1</v>
      </c>
      <c r="F340">
        <v>89.1</v>
      </c>
      <c r="K340">
        <v>95948</v>
      </c>
      <c r="L340">
        <v>76798</v>
      </c>
      <c r="M340">
        <v>76798</v>
      </c>
      <c r="O340">
        <v>459412.8</v>
      </c>
      <c r="Q340">
        <v>50459.6</v>
      </c>
      <c r="S340" t="s">
        <v>44</v>
      </c>
      <c r="T340" t="s">
        <v>45</v>
      </c>
      <c r="U340" t="s">
        <v>40</v>
      </c>
      <c r="V340">
        <v>1901</v>
      </c>
      <c r="W340">
        <v>2022</v>
      </c>
      <c r="X340" t="s">
        <v>44</v>
      </c>
      <c r="Y340" t="s">
        <v>46</v>
      </c>
      <c r="Z340">
        <v>86.1</v>
      </c>
      <c r="AA340" t="s">
        <v>42</v>
      </c>
      <c r="AE340">
        <v>49.2</v>
      </c>
      <c r="AF340">
        <v>68.45</v>
      </c>
      <c r="AG340">
        <v>19.25</v>
      </c>
      <c r="AH340">
        <v>20.329999999999998</v>
      </c>
      <c r="AI340">
        <v>97.32</v>
      </c>
      <c r="AJ340" t="b">
        <v>0</v>
      </c>
    </row>
    <row r="341" spans="1:36" x14ac:dyDescent="0.25">
      <c r="A341" t="s">
        <v>36</v>
      </c>
      <c r="B341" t="s">
        <v>102</v>
      </c>
      <c r="D341">
        <v>93.8</v>
      </c>
      <c r="E341">
        <v>75.7</v>
      </c>
      <c r="K341">
        <v>48600</v>
      </c>
      <c r="L341">
        <v>48600</v>
      </c>
      <c r="M341">
        <v>48600</v>
      </c>
      <c r="O341">
        <v>85031.7</v>
      </c>
      <c r="Q341">
        <v>33902.800000000003</v>
      </c>
      <c r="S341" t="s">
        <v>38</v>
      </c>
      <c r="T341" t="s">
        <v>39</v>
      </c>
      <c r="U341" t="s">
        <v>52</v>
      </c>
      <c r="V341">
        <v>1920</v>
      </c>
      <c r="W341">
        <v>2022</v>
      </c>
      <c r="X341" t="s">
        <v>38</v>
      </c>
      <c r="Y341" t="s">
        <v>41</v>
      </c>
      <c r="Z341">
        <v>75.7</v>
      </c>
      <c r="AA341" t="s">
        <v>42</v>
      </c>
      <c r="AE341">
        <v>54.4</v>
      </c>
      <c r="AF341">
        <v>85.35</v>
      </c>
      <c r="AG341">
        <v>30.95</v>
      </c>
      <c r="AH341">
        <v>7.97</v>
      </c>
      <c r="AI341">
        <v>131.78</v>
      </c>
      <c r="AJ341" t="b">
        <v>0</v>
      </c>
    </row>
    <row r="342" spans="1:36" x14ac:dyDescent="0.25">
      <c r="A342" t="s">
        <v>36</v>
      </c>
      <c r="B342" t="s">
        <v>307</v>
      </c>
      <c r="D342">
        <v>88.9</v>
      </c>
      <c r="E342">
        <v>64.400000000000006</v>
      </c>
      <c r="F342">
        <v>67.5</v>
      </c>
      <c r="K342">
        <v>85000</v>
      </c>
      <c r="L342">
        <v>85000</v>
      </c>
      <c r="M342">
        <v>85000</v>
      </c>
      <c r="O342">
        <v>268391</v>
      </c>
      <c r="Q342">
        <v>45569.8</v>
      </c>
      <c r="S342" t="s">
        <v>38</v>
      </c>
      <c r="T342" t="s">
        <v>39</v>
      </c>
      <c r="U342" t="s">
        <v>40</v>
      </c>
      <c r="V342">
        <v>1930</v>
      </c>
      <c r="W342">
        <v>2022</v>
      </c>
      <c r="X342" t="s">
        <v>38</v>
      </c>
      <c r="Y342" t="s">
        <v>41</v>
      </c>
      <c r="Z342">
        <v>64.400000000000006</v>
      </c>
      <c r="AA342" t="s">
        <v>42</v>
      </c>
      <c r="AE342">
        <v>54.4</v>
      </c>
      <c r="AF342">
        <v>85.35</v>
      </c>
      <c r="AG342">
        <v>30.95</v>
      </c>
      <c r="AH342">
        <v>7.97</v>
      </c>
      <c r="AI342">
        <v>131.78</v>
      </c>
      <c r="AJ342" t="b">
        <v>0</v>
      </c>
    </row>
    <row r="343" spans="1:36" x14ac:dyDescent="0.25">
      <c r="A343" t="s">
        <v>36</v>
      </c>
      <c r="B343" t="s">
        <v>126</v>
      </c>
      <c r="D343">
        <v>94.7</v>
      </c>
      <c r="E343">
        <v>112.9</v>
      </c>
      <c r="F343">
        <v>116.1</v>
      </c>
      <c r="K343">
        <v>26661</v>
      </c>
      <c r="L343">
        <v>26661</v>
      </c>
      <c r="M343">
        <v>26661</v>
      </c>
      <c r="O343">
        <v>112648.6</v>
      </c>
      <c r="Q343">
        <v>26245</v>
      </c>
      <c r="S343" t="s">
        <v>38</v>
      </c>
      <c r="T343" t="s">
        <v>39</v>
      </c>
      <c r="U343" t="s">
        <v>52</v>
      </c>
      <c r="V343">
        <v>1927</v>
      </c>
      <c r="W343">
        <v>2022</v>
      </c>
      <c r="X343" t="s">
        <v>38</v>
      </c>
      <c r="Y343" t="s">
        <v>41</v>
      </c>
      <c r="Z343">
        <v>112.9</v>
      </c>
      <c r="AA343" t="s">
        <v>42</v>
      </c>
      <c r="AE343">
        <v>54.4</v>
      </c>
      <c r="AF343">
        <v>85.35</v>
      </c>
      <c r="AG343">
        <v>30.95</v>
      </c>
      <c r="AH343">
        <v>7.97</v>
      </c>
      <c r="AI343">
        <v>131.78</v>
      </c>
      <c r="AJ343" t="b">
        <v>0</v>
      </c>
    </row>
    <row r="344" spans="1:36" x14ac:dyDescent="0.25">
      <c r="A344" t="s">
        <v>36</v>
      </c>
      <c r="B344" t="s">
        <v>136</v>
      </c>
      <c r="D344">
        <v>75.599999999999994</v>
      </c>
      <c r="E344">
        <v>56.8</v>
      </c>
      <c r="F344">
        <v>58.2</v>
      </c>
      <c r="K344">
        <v>74039</v>
      </c>
      <c r="L344">
        <v>61039</v>
      </c>
      <c r="M344">
        <v>61039</v>
      </c>
      <c r="O344">
        <v>215983</v>
      </c>
      <c r="Q344">
        <v>27327.5</v>
      </c>
      <c r="S344" t="s">
        <v>44</v>
      </c>
      <c r="T344" t="s">
        <v>45</v>
      </c>
      <c r="U344" t="s">
        <v>40</v>
      </c>
      <c r="V344">
        <v>1949</v>
      </c>
      <c r="W344">
        <v>2022</v>
      </c>
      <c r="X344" t="s">
        <v>44</v>
      </c>
      <c r="Y344" t="s">
        <v>46</v>
      </c>
      <c r="Z344">
        <v>56.8</v>
      </c>
      <c r="AA344" t="s">
        <v>42</v>
      </c>
      <c r="AE344">
        <v>49.2</v>
      </c>
      <c r="AF344">
        <v>68.45</v>
      </c>
      <c r="AG344">
        <v>19.25</v>
      </c>
      <c r="AH344">
        <v>20.329999999999998</v>
      </c>
      <c r="AI344">
        <v>97.32</v>
      </c>
      <c r="AJ344" t="b">
        <v>0</v>
      </c>
    </row>
    <row r="345" spans="1:36" x14ac:dyDescent="0.25">
      <c r="A345" t="s">
        <v>36</v>
      </c>
      <c r="B345" t="s">
        <v>106</v>
      </c>
      <c r="D345">
        <v>98.8</v>
      </c>
      <c r="E345">
        <v>81.3</v>
      </c>
      <c r="K345">
        <v>21568</v>
      </c>
      <c r="L345">
        <v>20268</v>
      </c>
      <c r="M345">
        <v>20268</v>
      </c>
      <c r="O345">
        <v>40128.9</v>
      </c>
      <c r="Q345">
        <v>15113</v>
      </c>
      <c r="S345" t="s">
        <v>38</v>
      </c>
      <c r="T345" t="s">
        <v>39</v>
      </c>
      <c r="U345" t="s">
        <v>52</v>
      </c>
      <c r="V345">
        <v>1920</v>
      </c>
      <c r="W345">
        <v>2022</v>
      </c>
      <c r="X345" t="s">
        <v>38</v>
      </c>
      <c r="Y345" t="s">
        <v>41</v>
      </c>
      <c r="Z345">
        <v>81.3</v>
      </c>
      <c r="AA345" t="s">
        <v>42</v>
      </c>
      <c r="AE345">
        <v>54.4</v>
      </c>
      <c r="AF345">
        <v>85.35</v>
      </c>
      <c r="AG345">
        <v>30.95</v>
      </c>
      <c r="AH345">
        <v>7.97</v>
      </c>
      <c r="AI345">
        <v>131.78</v>
      </c>
      <c r="AJ345" t="b">
        <v>0</v>
      </c>
    </row>
    <row r="346" spans="1:36" x14ac:dyDescent="0.25">
      <c r="A346" t="s">
        <v>36</v>
      </c>
      <c r="B346" t="s">
        <v>393</v>
      </c>
      <c r="D346">
        <v>122.3</v>
      </c>
      <c r="E346">
        <v>96.8</v>
      </c>
      <c r="K346">
        <v>90477</v>
      </c>
      <c r="L346">
        <v>90477</v>
      </c>
      <c r="M346">
        <v>90477</v>
      </c>
      <c r="O346">
        <v>1204303</v>
      </c>
      <c r="Q346">
        <v>46449</v>
      </c>
      <c r="S346" t="s">
        <v>394</v>
      </c>
      <c r="T346" t="s">
        <v>395</v>
      </c>
      <c r="U346" t="s">
        <v>52</v>
      </c>
      <c r="V346">
        <v>1986</v>
      </c>
      <c r="W346">
        <v>2022</v>
      </c>
      <c r="X346" t="s">
        <v>394</v>
      </c>
      <c r="Y346" t="s">
        <v>159</v>
      </c>
      <c r="Z346">
        <v>96.8</v>
      </c>
      <c r="AA346" t="s">
        <v>42</v>
      </c>
      <c r="AE346">
        <v>99.1</v>
      </c>
      <c r="AF346">
        <v>124.2</v>
      </c>
      <c r="AG346">
        <v>25.1</v>
      </c>
      <c r="AH346">
        <v>61.45</v>
      </c>
      <c r="AI346">
        <v>161.85</v>
      </c>
      <c r="AJ346" t="b">
        <v>0</v>
      </c>
    </row>
    <row r="347" spans="1:36" x14ac:dyDescent="0.25">
      <c r="A347" t="s">
        <v>36</v>
      </c>
      <c r="B347" t="s">
        <v>85</v>
      </c>
      <c r="D347">
        <v>93.1</v>
      </c>
      <c r="E347">
        <v>103.1</v>
      </c>
      <c r="F347">
        <v>108.3</v>
      </c>
      <c r="K347">
        <v>25000</v>
      </c>
      <c r="L347">
        <v>25000</v>
      </c>
      <c r="M347">
        <v>25000</v>
      </c>
      <c r="O347">
        <v>70937</v>
      </c>
      <c r="Q347">
        <v>23361.9</v>
      </c>
      <c r="S347" t="s">
        <v>38</v>
      </c>
      <c r="T347" t="s">
        <v>39</v>
      </c>
      <c r="U347" t="s">
        <v>52</v>
      </c>
      <c r="V347">
        <v>1930</v>
      </c>
      <c r="W347">
        <v>2022</v>
      </c>
      <c r="X347" t="s">
        <v>38</v>
      </c>
      <c r="Y347" t="s">
        <v>41</v>
      </c>
      <c r="Z347">
        <v>103.1</v>
      </c>
      <c r="AA347" t="s">
        <v>42</v>
      </c>
      <c r="AE347">
        <v>54.4</v>
      </c>
      <c r="AF347">
        <v>85.35</v>
      </c>
      <c r="AG347">
        <v>30.95</v>
      </c>
      <c r="AH347">
        <v>7.97</v>
      </c>
      <c r="AI347">
        <v>131.78</v>
      </c>
      <c r="AJ347" t="b">
        <v>0</v>
      </c>
    </row>
    <row r="348" spans="1:36" x14ac:dyDescent="0.25">
      <c r="A348" t="s">
        <v>36</v>
      </c>
      <c r="B348" t="s">
        <v>396</v>
      </c>
      <c r="D348">
        <v>226.6</v>
      </c>
      <c r="E348">
        <v>163.6</v>
      </c>
      <c r="K348">
        <v>75930</v>
      </c>
      <c r="L348">
        <v>75930</v>
      </c>
      <c r="M348">
        <v>75930</v>
      </c>
      <c r="O348">
        <v>2467691</v>
      </c>
      <c r="Q348">
        <v>40000</v>
      </c>
      <c r="S348" t="s">
        <v>48</v>
      </c>
      <c r="T348" t="s">
        <v>49</v>
      </c>
      <c r="U348" t="s">
        <v>40</v>
      </c>
      <c r="V348">
        <v>1986</v>
      </c>
      <c r="W348">
        <v>2022</v>
      </c>
      <c r="X348" t="s">
        <v>48</v>
      </c>
      <c r="Y348" t="s">
        <v>50</v>
      </c>
      <c r="Z348">
        <v>163.6</v>
      </c>
      <c r="AA348" t="s">
        <v>42</v>
      </c>
      <c r="AE348">
        <v>211.25</v>
      </c>
      <c r="AF348">
        <v>320.39999999999998</v>
      </c>
      <c r="AG348">
        <v>109.15</v>
      </c>
      <c r="AH348">
        <v>47.53</v>
      </c>
      <c r="AI348">
        <v>484.12</v>
      </c>
      <c r="AJ348" t="b">
        <v>0</v>
      </c>
    </row>
    <row r="349" spans="1:36" x14ac:dyDescent="0.25">
      <c r="A349" t="s">
        <v>36</v>
      </c>
      <c r="B349" t="s">
        <v>140</v>
      </c>
      <c r="D349">
        <v>77.2</v>
      </c>
      <c r="E349">
        <v>68.2</v>
      </c>
      <c r="F349">
        <v>70.8</v>
      </c>
      <c r="K349">
        <v>46933</v>
      </c>
      <c r="L349">
        <v>46933</v>
      </c>
      <c r="M349">
        <v>46933</v>
      </c>
      <c r="O349">
        <v>259941.8</v>
      </c>
      <c r="Q349">
        <v>23127.9</v>
      </c>
      <c r="S349" t="s">
        <v>44</v>
      </c>
      <c r="T349" t="s">
        <v>45</v>
      </c>
      <c r="U349" t="s">
        <v>52</v>
      </c>
      <c r="V349">
        <v>1911</v>
      </c>
      <c r="W349">
        <v>2022</v>
      </c>
      <c r="X349" t="s">
        <v>44</v>
      </c>
      <c r="Y349" t="s">
        <v>46</v>
      </c>
      <c r="Z349">
        <v>68.2</v>
      </c>
      <c r="AA349" t="s">
        <v>42</v>
      </c>
      <c r="AE349">
        <v>49.2</v>
      </c>
      <c r="AF349">
        <v>68.45</v>
      </c>
      <c r="AG349">
        <v>19.25</v>
      </c>
      <c r="AH349">
        <v>20.329999999999998</v>
      </c>
      <c r="AI349">
        <v>97.32</v>
      </c>
      <c r="AJ349" t="b">
        <v>0</v>
      </c>
    </row>
    <row r="350" spans="1:36" x14ac:dyDescent="0.25">
      <c r="A350" t="s">
        <v>36</v>
      </c>
      <c r="B350" t="s">
        <v>57</v>
      </c>
      <c r="D350">
        <v>87.7</v>
      </c>
      <c r="E350">
        <v>90.5</v>
      </c>
      <c r="K350">
        <v>42925</v>
      </c>
      <c r="L350">
        <v>42925</v>
      </c>
      <c r="M350">
        <v>42925</v>
      </c>
      <c r="O350">
        <v>98835.199999999997</v>
      </c>
      <c r="Q350">
        <v>35464</v>
      </c>
      <c r="S350" t="s">
        <v>38</v>
      </c>
      <c r="T350" t="s">
        <v>39</v>
      </c>
      <c r="U350" t="s">
        <v>52</v>
      </c>
      <c r="V350">
        <v>1920</v>
      </c>
      <c r="W350">
        <v>2022</v>
      </c>
      <c r="X350" t="s">
        <v>38</v>
      </c>
      <c r="Y350" t="s">
        <v>41</v>
      </c>
      <c r="Z350">
        <v>90.5</v>
      </c>
      <c r="AA350" t="s">
        <v>42</v>
      </c>
      <c r="AE350">
        <v>54.4</v>
      </c>
      <c r="AF350">
        <v>85.35</v>
      </c>
      <c r="AG350">
        <v>30.95</v>
      </c>
      <c r="AH350">
        <v>7.97</v>
      </c>
      <c r="AI350">
        <v>131.78</v>
      </c>
      <c r="AJ350" t="b">
        <v>0</v>
      </c>
    </row>
    <row r="351" spans="1:36" x14ac:dyDescent="0.25">
      <c r="A351" t="s">
        <v>36</v>
      </c>
      <c r="B351" t="s">
        <v>144</v>
      </c>
      <c r="D351">
        <v>99.3</v>
      </c>
      <c r="E351">
        <v>135.5</v>
      </c>
      <c r="F351">
        <v>134.30000000000001</v>
      </c>
      <c r="K351">
        <v>71010</v>
      </c>
      <c r="L351">
        <v>71010</v>
      </c>
      <c r="M351">
        <v>71010</v>
      </c>
      <c r="O351">
        <v>1044702</v>
      </c>
      <c r="Q351">
        <v>60579.199999999997</v>
      </c>
      <c r="S351" t="s">
        <v>66</v>
      </c>
      <c r="T351" t="s">
        <v>67</v>
      </c>
      <c r="U351" t="s">
        <v>40</v>
      </c>
      <c r="V351">
        <v>2000</v>
      </c>
      <c r="W351">
        <v>2022</v>
      </c>
      <c r="X351" t="s">
        <v>66</v>
      </c>
      <c r="Y351" t="s">
        <v>66</v>
      </c>
      <c r="Z351">
        <v>135.5</v>
      </c>
      <c r="AA351" t="s">
        <v>42</v>
      </c>
      <c r="AE351">
        <v>58.88</v>
      </c>
      <c r="AF351">
        <v>118.35</v>
      </c>
      <c r="AG351">
        <v>59.47</v>
      </c>
      <c r="AH351">
        <v>-30.34</v>
      </c>
      <c r="AI351">
        <v>207.56</v>
      </c>
      <c r="AJ351" t="b">
        <v>0</v>
      </c>
    </row>
    <row r="352" spans="1:36" x14ac:dyDescent="0.25">
      <c r="A352" t="s">
        <v>36</v>
      </c>
      <c r="B352" t="s">
        <v>397</v>
      </c>
      <c r="D352">
        <v>72.5</v>
      </c>
      <c r="E352">
        <v>81.099999999999994</v>
      </c>
      <c r="K352">
        <v>27098</v>
      </c>
      <c r="L352">
        <v>27098</v>
      </c>
      <c r="M352">
        <v>27098</v>
      </c>
      <c r="O352">
        <v>360692</v>
      </c>
      <c r="Q352">
        <v>9665</v>
      </c>
      <c r="S352" t="s">
        <v>164</v>
      </c>
      <c r="T352" t="s">
        <v>158</v>
      </c>
      <c r="U352" t="s">
        <v>52</v>
      </c>
      <c r="V352">
        <v>1986</v>
      </c>
      <c r="W352">
        <v>2022</v>
      </c>
      <c r="X352" t="s">
        <v>164</v>
      </c>
      <c r="Y352" t="s">
        <v>159</v>
      </c>
      <c r="Z352">
        <v>81.099999999999994</v>
      </c>
      <c r="AA352" t="s">
        <v>42</v>
      </c>
      <c r="AE352">
        <v>71.8</v>
      </c>
      <c r="AF352">
        <v>88.9</v>
      </c>
      <c r="AG352">
        <v>17.100000000000001</v>
      </c>
      <c r="AH352">
        <v>46.15</v>
      </c>
      <c r="AI352">
        <v>114.55</v>
      </c>
      <c r="AJ352" t="b">
        <v>0</v>
      </c>
    </row>
    <row r="353" spans="1:36" x14ac:dyDescent="0.25">
      <c r="A353" t="s">
        <v>36</v>
      </c>
      <c r="B353" t="s">
        <v>93</v>
      </c>
      <c r="D353">
        <v>105.7</v>
      </c>
      <c r="E353">
        <v>127.4</v>
      </c>
      <c r="F353">
        <v>134.30000000000001</v>
      </c>
      <c r="K353">
        <v>25000</v>
      </c>
      <c r="L353">
        <v>25000</v>
      </c>
      <c r="M353">
        <v>25000</v>
      </c>
      <c r="O353">
        <v>106614</v>
      </c>
      <c r="Q353">
        <v>28216.6</v>
      </c>
      <c r="S353" t="s">
        <v>38</v>
      </c>
      <c r="T353" t="s">
        <v>39</v>
      </c>
      <c r="U353" t="s">
        <v>52</v>
      </c>
      <c r="V353">
        <v>1930</v>
      </c>
      <c r="W353">
        <v>2022</v>
      </c>
      <c r="X353" t="s">
        <v>38</v>
      </c>
      <c r="Y353" t="s">
        <v>41</v>
      </c>
      <c r="Z353">
        <v>127.4</v>
      </c>
      <c r="AA353" t="s">
        <v>42</v>
      </c>
      <c r="AE353">
        <v>54.4</v>
      </c>
      <c r="AF353">
        <v>85.35</v>
      </c>
      <c r="AG353">
        <v>30.95</v>
      </c>
      <c r="AH353">
        <v>7.97</v>
      </c>
      <c r="AI353">
        <v>131.78</v>
      </c>
      <c r="AJ353" t="b">
        <v>0</v>
      </c>
    </row>
    <row r="354" spans="1:36" x14ac:dyDescent="0.25">
      <c r="A354" t="s">
        <v>36</v>
      </c>
      <c r="B354" t="s">
        <v>114</v>
      </c>
      <c r="D354">
        <v>62.4</v>
      </c>
      <c r="E354">
        <v>38.700000000000003</v>
      </c>
      <c r="K354">
        <v>33032</v>
      </c>
      <c r="L354">
        <v>31432</v>
      </c>
      <c r="M354">
        <v>31432</v>
      </c>
      <c r="O354">
        <v>176939.7</v>
      </c>
      <c r="Q354">
        <v>6133.5</v>
      </c>
      <c r="S354" t="s">
        <v>38</v>
      </c>
      <c r="T354" t="s">
        <v>39</v>
      </c>
      <c r="U354" t="s">
        <v>52</v>
      </c>
      <c r="V354">
        <v>1920</v>
      </c>
      <c r="W354">
        <v>2022</v>
      </c>
      <c r="X354" t="s">
        <v>38</v>
      </c>
      <c r="Y354" t="s">
        <v>41</v>
      </c>
      <c r="Z354">
        <v>38.700000000000003</v>
      </c>
      <c r="AA354" t="s">
        <v>42</v>
      </c>
      <c r="AE354">
        <v>54.4</v>
      </c>
      <c r="AF354">
        <v>85.35</v>
      </c>
      <c r="AG354">
        <v>30.95</v>
      </c>
      <c r="AH354">
        <v>7.97</v>
      </c>
      <c r="AI354">
        <v>131.78</v>
      </c>
      <c r="AJ354" t="b">
        <v>0</v>
      </c>
    </row>
    <row r="355" spans="1:36" x14ac:dyDescent="0.25">
      <c r="A355" t="s">
        <v>36</v>
      </c>
      <c r="B355" t="s">
        <v>148</v>
      </c>
      <c r="D355">
        <v>53.6</v>
      </c>
      <c r="E355">
        <v>95.7</v>
      </c>
      <c r="F355">
        <v>100.4</v>
      </c>
      <c r="K355">
        <v>44000</v>
      </c>
      <c r="L355">
        <v>44000</v>
      </c>
      <c r="M355">
        <v>44000</v>
      </c>
      <c r="O355">
        <v>152529.9</v>
      </c>
      <c r="Q355">
        <v>36924.300000000003</v>
      </c>
      <c r="S355" t="s">
        <v>149</v>
      </c>
      <c r="T355" t="s">
        <v>150</v>
      </c>
      <c r="U355" t="s">
        <v>52</v>
      </c>
      <c r="V355">
        <v>2001</v>
      </c>
      <c r="W355">
        <v>2022</v>
      </c>
      <c r="X355" t="s">
        <v>149</v>
      </c>
      <c r="Y355" t="s">
        <v>151</v>
      </c>
      <c r="Z355">
        <v>95.7</v>
      </c>
      <c r="AA355" t="s">
        <v>42</v>
      </c>
      <c r="AE355">
        <v>73.8</v>
      </c>
      <c r="AF355">
        <v>86.35</v>
      </c>
      <c r="AG355">
        <v>12.55</v>
      </c>
      <c r="AH355">
        <v>54.98</v>
      </c>
      <c r="AI355">
        <v>105.17</v>
      </c>
      <c r="AJ355" t="b">
        <v>0</v>
      </c>
    </row>
    <row r="356" spans="1:36" x14ac:dyDescent="0.25">
      <c r="A356" t="s">
        <v>36</v>
      </c>
      <c r="B356" t="s">
        <v>130</v>
      </c>
      <c r="D356">
        <v>56.5</v>
      </c>
      <c r="E356">
        <v>53.7</v>
      </c>
      <c r="K356">
        <v>101200</v>
      </c>
      <c r="L356">
        <v>101200</v>
      </c>
      <c r="M356">
        <v>101200</v>
      </c>
      <c r="O356">
        <v>606727.30000000005</v>
      </c>
      <c r="Q356">
        <v>33671</v>
      </c>
      <c r="S356" t="s">
        <v>131</v>
      </c>
      <c r="T356" t="s">
        <v>132</v>
      </c>
      <c r="U356" t="s">
        <v>54</v>
      </c>
      <c r="V356">
        <v>1961</v>
      </c>
      <c r="W356">
        <v>2022</v>
      </c>
      <c r="X356" t="s">
        <v>131</v>
      </c>
      <c r="Y356" t="s">
        <v>133</v>
      </c>
      <c r="Z356">
        <v>53.7</v>
      </c>
      <c r="AA356" t="s">
        <v>42</v>
      </c>
      <c r="AE356">
        <v>42.75</v>
      </c>
      <c r="AF356">
        <v>79.05</v>
      </c>
      <c r="AG356">
        <v>36.299999999999997</v>
      </c>
      <c r="AH356">
        <v>-11.7</v>
      </c>
      <c r="AI356">
        <v>133.5</v>
      </c>
      <c r="AJ356" t="b">
        <v>0</v>
      </c>
    </row>
    <row r="357" spans="1:36" x14ac:dyDescent="0.25">
      <c r="A357" t="s">
        <v>36</v>
      </c>
      <c r="B357" t="s">
        <v>163</v>
      </c>
      <c r="D357">
        <v>117.7</v>
      </c>
      <c r="E357">
        <v>77</v>
      </c>
      <c r="F357">
        <v>79.599999999999994</v>
      </c>
      <c r="K357">
        <v>414319</v>
      </c>
      <c r="L357">
        <v>132223</v>
      </c>
      <c r="M357">
        <v>132223</v>
      </c>
      <c r="O357">
        <v>1295971</v>
      </c>
      <c r="Q357">
        <v>57619</v>
      </c>
      <c r="S357" t="s">
        <v>164</v>
      </c>
      <c r="T357" t="s">
        <v>158</v>
      </c>
      <c r="U357" t="s">
        <v>54</v>
      </c>
      <c r="V357">
        <v>1994</v>
      </c>
      <c r="W357">
        <v>2022</v>
      </c>
      <c r="X357" t="s">
        <v>164</v>
      </c>
      <c r="Y357" t="s">
        <v>159</v>
      </c>
      <c r="Z357">
        <v>77</v>
      </c>
      <c r="AA357" t="s">
        <v>42</v>
      </c>
      <c r="AE357">
        <v>71.8</v>
      </c>
      <c r="AF357">
        <v>88.9</v>
      </c>
      <c r="AG357">
        <v>17.100000000000001</v>
      </c>
      <c r="AH357">
        <v>46.15</v>
      </c>
      <c r="AI357">
        <v>114.55</v>
      </c>
      <c r="AJ357" t="b">
        <v>0</v>
      </c>
    </row>
    <row r="358" spans="1:36" x14ac:dyDescent="0.25">
      <c r="A358" t="s">
        <v>36</v>
      </c>
      <c r="B358" t="s">
        <v>398</v>
      </c>
      <c r="D358">
        <v>93.9</v>
      </c>
      <c r="E358">
        <v>71.099999999999994</v>
      </c>
      <c r="K358">
        <v>79200</v>
      </c>
      <c r="L358">
        <v>79200</v>
      </c>
      <c r="M358">
        <v>79200</v>
      </c>
      <c r="O358">
        <v>53828.4</v>
      </c>
      <c r="Q358">
        <v>54513</v>
      </c>
      <c r="S358" t="s">
        <v>38</v>
      </c>
      <c r="T358" t="s">
        <v>39</v>
      </c>
      <c r="U358" t="s">
        <v>40</v>
      </c>
      <c r="V358">
        <v>1925</v>
      </c>
      <c r="W358">
        <v>2022</v>
      </c>
      <c r="X358" t="s">
        <v>38</v>
      </c>
      <c r="Y358" t="s">
        <v>41</v>
      </c>
      <c r="Z358">
        <v>71.099999999999994</v>
      </c>
      <c r="AA358" t="s">
        <v>42</v>
      </c>
      <c r="AE358">
        <v>54.4</v>
      </c>
      <c r="AF358">
        <v>85.35</v>
      </c>
      <c r="AG358">
        <v>30.95</v>
      </c>
      <c r="AH358">
        <v>7.97</v>
      </c>
      <c r="AI358">
        <v>131.78</v>
      </c>
      <c r="AJ358" t="b">
        <v>0</v>
      </c>
    </row>
    <row r="359" spans="1:36" x14ac:dyDescent="0.25">
      <c r="A359" t="s">
        <v>36</v>
      </c>
      <c r="B359" t="s">
        <v>97</v>
      </c>
      <c r="D359">
        <v>85</v>
      </c>
      <c r="E359">
        <v>61.7</v>
      </c>
      <c r="F359">
        <v>63.6</v>
      </c>
      <c r="K359">
        <v>53500</v>
      </c>
      <c r="L359">
        <v>53500</v>
      </c>
      <c r="M359">
        <v>53500</v>
      </c>
      <c r="O359">
        <v>106879</v>
      </c>
      <c r="Q359">
        <v>29356</v>
      </c>
      <c r="S359" t="s">
        <v>38</v>
      </c>
      <c r="T359" t="s">
        <v>39</v>
      </c>
      <c r="U359" t="s">
        <v>40</v>
      </c>
      <c r="V359">
        <v>1977</v>
      </c>
      <c r="W359">
        <v>2022</v>
      </c>
      <c r="X359" t="s">
        <v>38</v>
      </c>
      <c r="Y359" t="s">
        <v>41</v>
      </c>
      <c r="Z359">
        <v>61.7</v>
      </c>
      <c r="AA359" t="s">
        <v>42</v>
      </c>
      <c r="AE359">
        <v>54.4</v>
      </c>
      <c r="AF359">
        <v>85.35</v>
      </c>
      <c r="AG359">
        <v>30.95</v>
      </c>
      <c r="AH359">
        <v>7.97</v>
      </c>
      <c r="AI359">
        <v>131.78</v>
      </c>
      <c r="AJ359" t="b">
        <v>0</v>
      </c>
    </row>
    <row r="360" spans="1:36" x14ac:dyDescent="0.25">
      <c r="A360" t="s">
        <v>36</v>
      </c>
      <c r="B360" t="s">
        <v>168</v>
      </c>
      <c r="D360">
        <v>43.3</v>
      </c>
      <c r="E360">
        <v>53.7</v>
      </c>
      <c r="F360">
        <v>52.9</v>
      </c>
      <c r="K360">
        <v>360000</v>
      </c>
      <c r="L360">
        <v>210000</v>
      </c>
      <c r="M360">
        <v>210000</v>
      </c>
      <c r="O360">
        <v>1908462</v>
      </c>
      <c r="Q360">
        <v>47626.2</v>
      </c>
      <c r="S360" t="s">
        <v>169</v>
      </c>
      <c r="T360" t="s">
        <v>79</v>
      </c>
      <c r="U360" t="s">
        <v>54</v>
      </c>
      <c r="V360">
        <v>1948</v>
      </c>
      <c r="W360">
        <v>2022</v>
      </c>
      <c r="X360" t="s">
        <v>170</v>
      </c>
      <c r="Y360" t="s">
        <v>169</v>
      </c>
      <c r="Z360">
        <v>53.7</v>
      </c>
      <c r="AA360" t="s">
        <v>42</v>
      </c>
      <c r="AE360">
        <v>78.75</v>
      </c>
      <c r="AF360">
        <v>108.4</v>
      </c>
      <c r="AG360">
        <v>29.65</v>
      </c>
      <c r="AH360">
        <v>34.270000000000003</v>
      </c>
      <c r="AI360">
        <v>152.88</v>
      </c>
      <c r="AJ360" t="b">
        <v>0</v>
      </c>
    </row>
    <row r="361" spans="1:36" x14ac:dyDescent="0.25">
      <c r="A361" t="s">
        <v>36</v>
      </c>
      <c r="B361" t="s">
        <v>121</v>
      </c>
      <c r="D361">
        <v>95.4</v>
      </c>
      <c r="E361">
        <v>75.599999999999994</v>
      </c>
      <c r="K361">
        <v>520638</v>
      </c>
      <c r="L361">
        <v>370638</v>
      </c>
      <c r="M361">
        <v>370638</v>
      </c>
      <c r="O361">
        <v>2054179</v>
      </c>
      <c r="Q361">
        <v>210134</v>
      </c>
      <c r="S361" t="s">
        <v>38</v>
      </c>
      <c r="T361" t="s">
        <v>39</v>
      </c>
      <c r="U361" t="s">
        <v>54</v>
      </c>
      <c r="V361">
        <v>2002</v>
      </c>
      <c r="W361">
        <v>2022</v>
      </c>
      <c r="X361" t="s">
        <v>38</v>
      </c>
      <c r="Y361" t="s">
        <v>41</v>
      </c>
      <c r="Z361">
        <v>75.599999999999994</v>
      </c>
      <c r="AA361" t="s">
        <v>42</v>
      </c>
      <c r="AE361">
        <v>54.4</v>
      </c>
      <c r="AF361">
        <v>85.35</v>
      </c>
      <c r="AG361">
        <v>30.95</v>
      </c>
      <c r="AH361">
        <v>7.97</v>
      </c>
      <c r="AI361">
        <v>131.78</v>
      </c>
      <c r="AJ361" t="b">
        <v>0</v>
      </c>
    </row>
    <row r="362" spans="1:36" x14ac:dyDescent="0.25">
      <c r="A362" t="s">
        <v>36</v>
      </c>
      <c r="B362" t="s">
        <v>101</v>
      </c>
      <c r="D362">
        <v>99.5</v>
      </c>
      <c r="E362">
        <v>76.5</v>
      </c>
      <c r="F362">
        <v>78.400000000000006</v>
      </c>
      <c r="K362">
        <v>25000</v>
      </c>
      <c r="L362">
        <v>25000</v>
      </c>
      <c r="M362">
        <v>25000</v>
      </c>
      <c r="O362">
        <v>43858</v>
      </c>
      <c r="Q362">
        <v>17622.3</v>
      </c>
      <c r="S362" t="s">
        <v>38</v>
      </c>
      <c r="T362" t="s">
        <v>39</v>
      </c>
      <c r="U362" t="s">
        <v>52</v>
      </c>
      <c r="V362">
        <v>1930</v>
      </c>
      <c r="W362">
        <v>2022</v>
      </c>
      <c r="X362" t="s">
        <v>38</v>
      </c>
      <c r="Y362" t="s">
        <v>41</v>
      </c>
      <c r="Z362">
        <v>76.5</v>
      </c>
      <c r="AA362" t="s">
        <v>42</v>
      </c>
      <c r="AE362">
        <v>54.4</v>
      </c>
      <c r="AF362">
        <v>85.35</v>
      </c>
      <c r="AG362">
        <v>30.95</v>
      </c>
      <c r="AH362">
        <v>7.97</v>
      </c>
      <c r="AI362">
        <v>131.78</v>
      </c>
      <c r="AJ362" t="b">
        <v>0</v>
      </c>
    </row>
    <row r="363" spans="1:36" x14ac:dyDescent="0.25">
      <c r="A363" t="s">
        <v>36</v>
      </c>
      <c r="B363" t="s">
        <v>137</v>
      </c>
      <c r="D363">
        <v>74.5</v>
      </c>
      <c r="E363">
        <v>42.7</v>
      </c>
      <c r="K363">
        <v>52227</v>
      </c>
      <c r="L363">
        <v>52227</v>
      </c>
      <c r="M363">
        <v>52227</v>
      </c>
      <c r="O363">
        <v>198565.8</v>
      </c>
      <c r="Q363">
        <v>15511</v>
      </c>
      <c r="S363" t="s">
        <v>38</v>
      </c>
      <c r="T363" t="s">
        <v>39</v>
      </c>
      <c r="U363" t="s">
        <v>40</v>
      </c>
      <c r="V363">
        <v>1920</v>
      </c>
      <c r="W363">
        <v>2022</v>
      </c>
      <c r="X363" t="s">
        <v>38</v>
      </c>
      <c r="Y363" t="s">
        <v>41</v>
      </c>
      <c r="Z363">
        <v>42.7</v>
      </c>
      <c r="AA363" t="s">
        <v>42</v>
      </c>
      <c r="AE363">
        <v>54.4</v>
      </c>
      <c r="AF363">
        <v>85.35</v>
      </c>
      <c r="AG363">
        <v>30.95</v>
      </c>
      <c r="AH363">
        <v>7.97</v>
      </c>
      <c r="AI363">
        <v>131.78</v>
      </c>
      <c r="AJ363" t="b">
        <v>0</v>
      </c>
    </row>
    <row r="364" spans="1:36" x14ac:dyDescent="0.25">
      <c r="A364" t="s">
        <v>36</v>
      </c>
      <c r="B364" t="s">
        <v>173</v>
      </c>
      <c r="D364">
        <v>58.7</v>
      </c>
      <c r="E364">
        <v>128</v>
      </c>
      <c r="F364">
        <v>131.6</v>
      </c>
      <c r="K364">
        <v>122983</v>
      </c>
      <c r="L364">
        <v>122983</v>
      </c>
      <c r="M364">
        <v>122983</v>
      </c>
      <c r="O364">
        <v>1237680</v>
      </c>
      <c r="Q364">
        <v>115144</v>
      </c>
      <c r="S364" t="s">
        <v>66</v>
      </c>
      <c r="T364" t="s">
        <v>79</v>
      </c>
      <c r="U364" t="s">
        <v>54</v>
      </c>
      <c r="V364">
        <v>1926</v>
      </c>
      <c r="W364">
        <v>2022</v>
      </c>
      <c r="X364" t="s">
        <v>66</v>
      </c>
      <c r="Y364" t="s">
        <v>66</v>
      </c>
      <c r="Z364">
        <v>128</v>
      </c>
      <c r="AA364" t="s">
        <v>42</v>
      </c>
      <c r="AE364">
        <v>58.88</v>
      </c>
      <c r="AF364">
        <v>118.35</v>
      </c>
      <c r="AG364">
        <v>59.47</v>
      </c>
      <c r="AH364">
        <v>-30.34</v>
      </c>
      <c r="AI364">
        <v>207.56</v>
      </c>
      <c r="AJ364" t="b">
        <v>0</v>
      </c>
    </row>
    <row r="365" spans="1:36" x14ac:dyDescent="0.25">
      <c r="A365" t="s">
        <v>36</v>
      </c>
      <c r="B365" t="s">
        <v>141</v>
      </c>
      <c r="D365">
        <v>101.6</v>
      </c>
      <c r="E365">
        <v>63.5</v>
      </c>
      <c r="K365">
        <v>69855</v>
      </c>
      <c r="L365">
        <v>59955</v>
      </c>
      <c r="M365">
        <v>59955</v>
      </c>
      <c r="O365">
        <v>193390.8</v>
      </c>
      <c r="Q365">
        <v>31492</v>
      </c>
      <c r="S365" t="s">
        <v>38</v>
      </c>
      <c r="T365" t="s">
        <v>39</v>
      </c>
      <c r="U365" t="s">
        <v>40</v>
      </c>
      <c r="V365">
        <v>1963</v>
      </c>
      <c r="W365">
        <v>2022</v>
      </c>
      <c r="X365" t="s">
        <v>38</v>
      </c>
      <c r="Y365" t="s">
        <v>41</v>
      </c>
      <c r="Z365">
        <v>63.5</v>
      </c>
      <c r="AA365" t="s">
        <v>42</v>
      </c>
      <c r="AE365">
        <v>54.4</v>
      </c>
      <c r="AF365">
        <v>85.35</v>
      </c>
      <c r="AG365">
        <v>30.95</v>
      </c>
      <c r="AH365">
        <v>7.97</v>
      </c>
      <c r="AI365">
        <v>131.78</v>
      </c>
      <c r="AJ365" t="b">
        <v>0</v>
      </c>
    </row>
    <row r="366" spans="1:36" x14ac:dyDescent="0.25">
      <c r="A366" t="s">
        <v>36</v>
      </c>
      <c r="B366" t="s">
        <v>103</v>
      </c>
      <c r="D366">
        <v>97.6</v>
      </c>
      <c r="E366">
        <v>53.9</v>
      </c>
      <c r="F366">
        <v>56.3</v>
      </c>
      <c r="K366">
        <v>28000</v>
      </c>
      <c r="L366">
        <v>28000</v>
      </c>
      <c r="M366">
        <v>28000</v>
      </c>
      <c r="O366">
        <v>40320</v>
      </c>
      <c r="Q366">
        <v>13715.9</v>
      </c>
      <c r="S366" t="s">
        <v>38</v>
      </c>
      <c r="T366" t="s">
        <v>39</v>
      </c>
      <c r="U366" t="s">
        <v>52</v>
      </c>
      <c r="V366">
        <v>1930</v>
      </c>
      <c r="W366">
        <v>2022</v>
      </c>
      <c r="X366" t="s">
        <v>38</v>
      </c>
      <c r="Y366" t="s">
        <v>41</v>
      </c>
      <c r="Z366">
        <v>53.9</v>
      </c>
      <c r="AA366" t="s">
        <v>42</v>
      </c>
      <c r="AE366">
        <v>54.4</v>
      </c>
      <c r="AF366">
        <v>85.35</v>
      </c>
      <c r="AG366">
        <v>30.95</v>
      </c>
      <c r="AH366">
        <v>7.97</v>
      </c>
      <c r="AI366">
        <v>131.78</v>
      </c>
      <c r="AJ366" t="b">
        <v>0</v>
      </c>
    </row>
    <row r="367" spans="1:36" x14ac:dyDescent="0.25">
      <c r="A367" t="s">
        <v>36</v>
      </c>
      <c r="B367" t="s">
        <v>124</v>
      </c>
      <c r="D367">
        <v>91.3</v>
      </c>
      <c r="E367">
        <v>54.2</v>
      </c>
      <c r="K367">
        <v>57336</v>
      </c>
      <c r="L367">
        <v>50169</v>
      </c>
      <c r="M367">
        <v>50169</v>
      </c>
      <c r="O367">
        <v>242406.39999999999</v>
      </c>
      <c r="Q367">
        <v>18907</v>
      </c>
      <c r="S367" t="s">
        <v>38</v>
      </c>
      <c r="T367" t="s">
        <v>39</v>
      </c>
      <c r="U367" t="s">
        <v>40</v>
      </c>
      <c r="V367">
        <v>1964</v>
      </c>
      <c r="W367">
        <v>2022</v>
      </c>
      <c r="X367" t="s">
        <v>38</v>
      </c>
      <c r="Y367" t="s">
        <v>41</v>
      </c>
      <c r="Z367">
        <v>54.2</v>
      </c>
      <c r="AA367" t="s">
        <v>42</v>
      </c>
      <c r="AE367">
        <v>54.4</v>
      </c>
      <c r="AF367">
        <v>85.35</v>
      </c>
      <c r="AG367">
        <v>30.95</v>
      </c>
      <c r="AH367">
        <v>7.97</v>
      </c>
      <c r="AI367">
        <v>131.78</v>
      </c>
      <c r="AJ367" t="b">
        <v>0</v>
      </c>
    </row>
    <row r="368" spans="1:36" x14ac:dyDescent="0.25">
      <c r="A368" t="s">
        <v>36</v>
      </c>
      <c r="B368" t="s">
        <v>179</v>
      </c>
      <c r="D368">
        <v>67.7</v>
      </c>
      <c r="E368">
        <v>51.6</v>
      </c>
      <c r="F368">
        <v>52.7</v>
      </c>
      <c r="K368">
        <v>120493</v>
      </c>
      <c r="L368">
        <v>98825</v>
      </c>
      <c r="M368">
        <v>98825</v>
      </c>
      <c r="O368">
        <v>880761.1</v>
      </c>
      <c r="Q368">
        <v>20900.099999999999</v>
      </c>
      <c r="S368" t="s">
        <v>38</v>
      </c>
      <c r="T368" t="s">
        <v>39</v>
      </c>
      <c r="U368" t="s">
        <v>40</v>
      </c>
      <c r="V368">
        <v>1979</v>
      </c>
      <c r="W368">
        <v>2022</v>
      </c>
      <c r="X368" t="s">
        <v>38</v>
      </c>
      <c r="Y368" t="s">
        <v>41</v>
      </c>
      <c r="Z368">
        <v>51.6</v>
      </c>
      <c r="AA368" t="s">
        <v>42</v>
      </c>
      <c r="AE368">
        <v>54.4</v>
      </c>
      <c r="AF368">
        <v>85.35</v>
      </c>
      <c r="AG368">
        <v>30.95</v>
      </c>
      <c r="AH368">
        <v>7.97</v>
      </c>
      <c r="AI368">
        <v>131.78</v>
      </c>
      <c r="AJ368" t="b">
        <v>0</v>
      </c>
    </row>
    <row r="369" spans="1:36" x14ac:dyDescent="0.25">
      <c r="A369" t="s">
        <v>36</v>
      </c>
      <c r="B369" t="s">
        <v>145</v>
      </c>
      <c r="D369">
        <v>100</v>
      </c>
      <c r="E369">
        <v>104.8</v>
      </c>
      <c r="K369">
        <v>245710</v>
      </c>
      <c r="L369">
        <v>194641</v>
      </c>
      <c r="M369">
        <v>194641</v>
      </c>
      <c r="O369">
        <v>1396197</v>
      </c>
      <c r="Q369">
        <v>156338</v>
      </c>
      <c r="S369" t="s">
        <v>38</v>
      </c>
      <c r="T369" t="s">
        <v>39</v>
      </c>
      <c r="U369" t="s">
        <v>54</v>
      </c>
      <c r="V369">
        <v>2003</v>
      </c>
      <c r="W369">
        <v>2022</v>
      </c>
      <c r="X369" t="s">
        <v>38</v>
      </c>
      <c r="Y369" t="s">
        <v>41</v>
      </c>
      <c r="Z369">
        <v>104.8</v>
      </c>
      <c r="AA369" t="s">
        <v>42</v>
      </c>
      <c r="AE369">
        <v>54.4</v>
      </c>
      <c r="AF369">
        <v>85.35</v>
      </c>
      <c r="AG369">
        <v>30.95</v>
      </c>
      <c r="AH369">
        <v>7.97</v>
      </c>
      <c r="AI369">
        <v>131.78</v>
      </c>
      <c r="AJ369" t="b">
        <v>0</v>
      </c>
    </row>
    <row r="370" spans="1:36" x14ac:dyDescent="0.25">
      <c r="A370" t="s">
        <v>36</v>
      </c>
      <c r="B370" t="s">
        <v>110</v>
      </c>
      <c r="D370">
        <v>88.6</v>
      </c>
      <c r="E370">
        <v>100.9</v>
      </c>
      <c r="F370">
        <v>106.7</v>
      </c>
      <c r="K370">
        <v>25000</v>
      </c>
      <c r="L370">
        <v>25000</v>
      </c>
      <c r="M370">
        <v>25000</v>
      </c>
      <c r="O370">
        <v>35645</v>
      </c>
      <c r="Q370">
        <v>24008.1</v>
      </c>
      <c r="S370" t="s">
        <v>38</v>
      </c>
      <c r="T370" t="s">
        <v>39</v>
      </c>
      <c r="U370" t="s">
        <v>52</v>
      </c>
      <c r="V370">
        <v>1930</v>
      </c>
      <c r="W370">
        <v>2022</v>
      </c>
      <c r="X370" t="s">
        <v>38</v>
      </c>
      <c r="Y370" t="s">
        <v>41</v>
      </c>
      <c r="Z370">
        <v>100.9</v>
      </c>
      <c r="AA370" t="s">
        <v>42</v>
      </c>
      <c r="AE370">
        <v>54.4</v>
      </c>
      <c r="AF370">
        <v>85.35</v>
      </c>
      <c r="AG370">
        <v>30.95</v>
      </c>
      <c r="AH370">
        <v>7.97</v>
      </c>
      <c r="AI370">
        <v>131.78</v>
      </c>
      <c r="AJ370" t="b">
        <v>0</v>
      </c>
    </row>
    <row r="371" spans="1:36" x14ac:dyDescent="0.25">
      <c r="A371" t="s">
        <v>36</v>
      </c>
      <c r="B371" t="s">
        <v>128</v>
      </c>
      <c r="D371">
        <v>72</v>
      </c>
      <c r="E371">
        <v>55.7</v>
      </c>
      <c r="F371">
        <v>57.3</v>
      </c>
      <c r="K371">
        <v>176845</v>
      </c>
      <c r="L371">
        <v>148845</v>
      </c>
      <c r="M371">
        <v>148845</v>
      </c>
      <c r="O371">
        <v>514099.6</v>
      </c>
      <c r="Q371">
        <v>65333.5</v>
      </c>
      <c r="S371" t="s">
        <v>38</v>
      </c>
      <c r="T371" t="s">
        <v>39</v>
      </c>
      <c r="U371" t="s">
        <v>54</v>
      </c>
      <c r="V371">
        <v>1922</v>
      </c>
      <c r="W371">
        <v>2022</v>
      </c>
      <c r="X371" t="s">
        <v>38</v>
      </c>
      <c r="Y371" t="s">
        <v>41</v>
      </c>
      <c r="Z371">
        <v>55.7</v>
      </c>
      <c r="AA371" t="s">
        <v>42</v>
      </c>
      <c r="AE371">
        <v>54.4</v>
      </c>
      <c r="AF371">
        <v>85.35</v>
      </c>
      <c r="AG371">
        <v>30.95</v>
      </c>
      <c r="AH371">
        <v>7.97</v>
      </c>
      <c r="AI371">
        <v>131.78</v>
      </c>
      <c r="AJ371" t="b">
        <v>0</v>
      </c>
    </row>
    <row r="372" spans="1:36" x14ac:dyDescent="0.25">
      <c r="A372" t="s">
        <v>36</v>
      </c>
      <c r="B372" t="s">
        <v>183</v>
      </c>
      <c r="D372">
        <v>103.7</v>
      </c>
      <c r="E372">
        <v>101.1</v>
      </c>
      <c r="F372">
        <v>106.1</v>
      </c>
      <c r="K372">
        <v>24750</v>
      </c>
      <c r="L372">
        <v>24750</v>
      </c>
      <c r="M372">
        <v>24750</v>
      </c>
      <c r="O372">
        <v>61736</v>
      </c>
      <c r="Q372">
        <v>22914.799999999999</v>
      </c>
      <c r="S372" t="s">
        <v>38</v>
      </c>
      <c r="T372" t="s">
        <v>39</v>
      </c>
      <c r="U372" t="s">
        <v>52</v>
      </c>
      <c r="V372">
        <v>1926</v>
      </c>
      <c r="W372">
        <v>2022</v>
      </c>
      <c r="X372" t="s">
        <v>38</v>
      </c>
      <c r="Y372" t="s">
        <v>41</v>
      </c>
      <c r="Z372">
        <v>101.1</v>
      </c>
      <c r="AA372" t="s">
        <v>42</v>
      </c>
      <c r="AE372">
        <v>54.4</v>
      </c>
      <c r="AF372">
        <v>85.35</v>
      </c>
      <c r="AG372">
        <v>30.95</v>
      </c>
      <c r="AH372">
        <v>7.97</v>
      </c>
      <c r="AI372">
        <v>131.78</v>
      </c>
      <c r="AJ372" t="b">
        <v>0</v>
      </c>
    </row>
    <row r="373" spans="1:36" x14ac:dyDescent="0.25">
      <c r="A373" t="s">
        <v>36</v>
      </c>
      <c r="B373" t="s">
        <v>152</v>
      </c>
      <c r="D373">
        <v>97.2</v>
      </c>
      <c r="E373">
        <v>62.8</v>
      </c>
      <c r="K373">
        <v>28275</v>
      </c>
      <c r="L373">
        <v>28275</v>
      </c>
      <c r="M373">
        <v>28275</v>
      </c>
      <c r="O373">
        <v>43799.7</v>
      </c>
      <c r="Q373">
        <v>16264</v>
      </c>
      <c r="S373" t="s">
        <v>66</v>
      </c>
      <c r="T373" t="s">
        <v>67</v>
      </c>
      <c r="U373" t="s">
        <v>52</v>
      </c>
      <c r="V373">
        <v>1926</v>
      </c>
      <c r="W373">
        <v>2022</v>
      </c>
      <c r="X373" t="s">
        <v>153</v>
      </c>
      <c r="Y373" t="s">
        <v>66</v>
      </c>
      <c r="Z373">
        <v>62.8</v>
      </c>
      <c r="AA373" t="s">
        <v>42</v>
      </c>
      <c r="AE373">
        <v>57.08</v>
      </c>
      <c r="AF373">
        <v>62.97</v>
      </c>
      <c r="AG373">
        <v>5.9</v>
      </c>
      <c r="AH373">
        <v>48.23</v>
      </c>
      <c r="AI373">
        <v>71.819999999999993</v>
      </c>
      <c r="AJ373" t="b">
        <v>0</v>
      </c>
    </row>
    <row r="374" spans="1:36" x14ac:dyDescent="0.25">
      <c r="A374" t="s">
        <v>36</v>
      </c>
      <c r="B374" t="s">
        <v>113</v>
      </c>
      <c r="D374">
        <v>88.1</v>
      </c>
      <c r="E374">
        <v>84</v>
      </c>
      <c r="F374">
        <v>86.6</v>
      </c>
      <c r="K374">
        <v>38000</v>
      </c>
      <c r="L374">
        <v>38000</v>
      </c>
      <c r="M374">
        <v>38000</v>
      </c>
      <c r="O374">
        <v>78381</v>
      </c>
      <c r="Q374">
        <v>29230.1</v>
      </c>
      <c r="S374" t="s">
        <v>38</v>
      </c>
      <c r="T374" t="s">
        <v>39</v>
      </c>
      <c r="U374" t="s">
        <v>52</v>
      </c>
      <c r="V374">
        <v>1930</v>
      </c>
      <c r="W374">
        <v>2022</v>
      </c>
      <c r="X374" t="s">
        <v>38</v>
      </c>
      <c r="Y374" t="s">
        <v>41</v>
      </c>
      <c r="Z374">
        <v>84</v>
      </c>
      <c r="AA374" t="s">
        <v>42</v>
      </c>
      <c r="AE374">
        <v>54.4</v>
      </c>
      <c r="AF374">
        <v>85.35</v>
      </c>
      <c r="AG374">
        <v>30.95</v>
      </c>
      <c r="AH374">
        <v>7.97</v>
      </c>
      <c r="AI374">
        <v>131.78</v>
      </c>
      <c r="AJ374" t="b">
        <v>0</v>
      </c>
    </row>
    <row r="375" spans="1:36" x14ac:dyDescent="0.25">
      <c r="A375" t="s">
        <v>87</v>
      </c>
      <c r="B375" t="s">
        <v>261</v>
      </c>
      <c r="D375">
        <v>81.7</v>
      </c>
      <c r="E375">
        <v>64.3</v>
      </c>
      <c r="F375">
        <v>64</v>
      </c>
      <c r="K375">
        <v>173933</v>
      </c>
      <c r="L375">
        <v>170933</v>
      </c>
      <c r="M375">
        <v>170933</v>
      </c>
      <c r="O375">
        <v>3223178</v>
      </c>
      <c r="S375" t="s">
        <v>66</v>
      </c>
      <c r="T375" t="s">
        <v>67</v>
      </c>
      <c r="U375" t="s">
        <v>54</v>
      </c>
      <c r="V375">
        <v>1984</v>
      </c>
      <c r="W375">
        <v>2022</v>
      </c>
      <c r="X375" t="s">
        <v>66</v>
      </c>
      <c r="Y375" t="s">
        <v>66</v>
      </c>
      <c r="Z375">
        <v>64.3</v>
      </c>
      <c r="AA375" t="s">
        <v>42</v>
      </c>
      <c r="AE375">
        <v>58.88</v>
      </c>
      <c r="AF375">
        <v>118.35</v>
      </c>
      <c r="AG375">
        <v>59.47</v>
      </c>
      <c r="AH375">
        <v>-30.34</v>
      </c>
      <c r="AI375">
        <v>207.56</v>
      </c>
      <c r="AJ375" t="b">
        <v>0</v>
      </c>
    </row>
    <row r="376" spans="1:36" x14ac:dyDescent="0.25">
      <c r="A376" t="s">
        <v>36</v>
      </c>
      <c r="B376" t="s">
        <v>187</v>
      </c>
      <c r="D376">
        <v>100.2</v>
      </c>
      <c r="E376">
        <v>90.1</v>
      </c>
      <c r="F376">
        <v>93.1</v>
      </c>
      <c r="K376">
        <v>29700</v>
      </c>
      <c r="L376">
        <v>29700</v>
      </c>
      <c r="M376">
        <v>29700</v>
      </c>
      <c r="O376">
        <v>98713</v>
      </c>
      <c r="Q376">
        <v>23388.2</v>
      </c>
      <c r="S376" t="s">
        <v>38</v>
      </c>
      <c r="T376" t="s">
        <v>39</v>
      </c>
      <c r="U376" t="s">
        <v>52</v>
      </c>
      <c r="V376">
        <v>1927</v>
      </c>
      <c r="W376">
        <v>2022</v>
      </c>
      <c r="X376" t="s">
        <v>38</v>
      </c>
      <c r="Y376" t="s">
        <v>41</v>
      </c>
      <c r="Z376">
        <v>90.1</v>
      </c>
      <c r="AA376" t="s">
        <v>42</v>
      </c>
      <c r="AE376">
        <v>54.4</v>
      </c>
      <c r="AF376">
        <v>85.35</v>
      </c>
      <c r="AG376">
        <v>30.95</v>
      </c>
      <c r="AH376">
        <v>7.97</v>
      </c>
      <c r="AI376">
        <v>131.78</v>
      </c>
      <c r="AJ376" t="b">
        <v>0</v>
      </c>
    </row>
    <row r="377" spans="1:36" x14ac:dyDescent="0.25">
      <c r="A377" t="s">
        <v>36</v>
      </c>
      <c r="B377" t="s">
        <v>160</v>
      </c>
      <c r="D377">
        <v>75.400000000000006</v>
      </c>
      <c r="E377">
        <v>64.8</v>
      </c>
      <c r="K377">
        <v>45800</v>
      </c>
      <c r="L377">
        <v>45000</v>
      </c>
      <c r="M377">
        <v>45000</v>
      </c>
      <c r="O377">
        <v>54965.2</v>
      </c>
      <c r="Q377">
        <v>27298</v>
      </c>
      <c r="S377" t="s">
        <v>38</v>
      </c>
      <c r="T377" t="s">
        <v>39</v>
      </c>
      <c r="U377" t="s">
        <v>52</v>
      </c>
      <c r="V377">
        <v>1920</v>
      </c>
      <c r="W377">
        <v>2022</v>
      </c>
      <c r="X377" t="s">
        <v>38</v>
      </c>
      <c r="Y377" t="s">
        <v>41</v>
      </c>
      <c r="Z377">
        <v>64.8</v>
      </c>
      <c r="AA377" t="s">
        <v>42</v>
      </c>
      <c r="AE377">
        <v>54.4</v>
      </c>
      <c r="AF377">
        <v>85.35</v>
      </c>
      <c r="AG377">
        <v>30.95</v>
      </c>
      <c r="AH377">
        <v>7.97</v>
      </c>
      <c r="AI377">
        <v>131.78</v>
      </c>
      <c r="AJ377" t="b">
        <v>0</v>
      </c>
    </row>
    <row r="378" spans="1:36" x14ac:dyDescent="0.25">
      <c r="A378" t="s">
        <v>36</v>
      </c>
      <c r="B378" t="s">
        <v>120</v>
      </c>
      <c r="D378">
        <v>59.7</v>
      </c>
      <c r="E378">
        <v>33.299999999999997</v>
      </c>
      <c r="F378">
        <v>34</v>
      </c>
      <c r="K378">
        <v>33254</v>
      </c>
      <c r="L378">
        <v>33254</v>
      </c>
      <c r="M378">
        <v>33254</v>
      </c>
      <c r="O378">
        <v>172035</v>
      </c>
      <c r="Q378">
        <v>5204</v>
      </c>
      <c r="S378" t="s">
        <v>38</v>
      </c>
      <c r="T378" t="s">
        <v>39</v>
      </c>
      <c r="U378" t="s">
        <v>52</v>
      </c>
      <c r="V378">
        <v>1923</v>
      </c>
      <c r="W378">
        <v>2022</v>
      </c>
      <c r="X378" t="s">
        <v>38</v>
      </c>
      <c r="Y378" t="s">
        <v>41</v>
      </c>
      <c r="Z378">
        <v>33.299999999999997</v>
      </c>
      <c r="AA378" t="s">
        <v>42</v>
      </c>
      <c r="AE378">
        <v>54.4</v>
      </c>
      <c r="AF378">
        <v>85.35</v>
      </c>
      <c r="AG378">
        <v>30.95</v>
      </c>
      <c r="AH378">
        <v>7.97</v>
      </c>
      <c r="AI378">
        <v>131.78</v>
      </c>
      <c r="AJ378" t="b">
        <v>0</v>
      </c>
    </row>
    <row r="379" spans="1:36" x14ac:dyDescent="0.25">
      <c r="A379" t="s">
        <v>36</v>
      </c>
      <c r="B379" t="s">
        <v>204</v>
      </c>
      <c r="D379">
        <v>87.5</v>
      </c>
      <c r="E379">
        <v>76.099999999999994</v>
      </c>
      <c r="F379">
        <v>79.7</v>
      </c>
      <c r="K379">
        <v>56300</v>
      </c>
      <c r="L379">
        <v>52300</v>
      </c>
      <c r="M379">
        <v>52300</v>
      </c>
      <c r="O379">
        <v>200037.7</v>
      </c>
      <c r="Q379">
        <v>33000</v>
      </c>
      <c r="S379" t="s">
        <v>38</v>
      </c>
      <c r="T379" t="s">
        <v>39</v>
      </c>
      <c r="U379" t="s">
        <v>40</v>
      </c>
      <c r="V379">
        <v>1940</v>
      </c>
      <c r="W379">
        <v>2022</v>
      </c>
      <c r="X379" t="s">
        <v>38</v>
      </c>
      <c r="Y379" t="s">
        <v>41</v>
      </c>
      <c r="Z379">
        <v>76.099999999999994</v>
      </c>
      <c r="AA379" t="s">
        <v>42</v>
      </c>
      <c r="AE379">
        <v>54.4</v>
      </c>
      <c r="AF379">
        <v>85.35</v>
      </c>
      <c r="AG379">
        <v>30.95</v>
      </c>
      <c r="AH379">
        <v>7.97</v>
      </c>
      <c r="AI379">
        <v>131.78</v>
      </c>
      <c r="AJ379" t="b">
        <v>0</v>
      </c>
    </row>
    <row r="380" spans="1:36" x14ac:dyDescent="0.25">
      <c r="A380" t="s">
        <v>36</v>
      </c>
      <c r="B380" t="s">
        <v>107</v>
      </c>
      <c r="D380">
        <v>52.8</v>
      </c>
      <c r="E380">
        <v>38.799999999999997</v>
      </c>
      <c r="F380">
        <v>39.5</v>
      </c>
      <c r="K380">
        <v>34758</v>
      </c>
      <c r="L380">
        <v>34758</v>
      </c>
      <c r="M380">
        <v>34758</v>
      </c>
      <c r="O380">
        <v>219442</v>
      </c>
      <c r="Q380">
        <v>6015</v>
      </c>
      <c r="S380" t="s">
        <v>38</v>
      </c>
      <c r="T380" t="s">
        <v>39</v>
      </c>
      <c r="U380" t="s">
        <v>52</v>
      </c>
      <c r="V380">
        <v>1917</v>
      </c>
      <c r="W380">
        <v>2022</v>
      </c>
      <c r="X380" t="s">
        <v>38</v>
      </c>
      <c r="Y380" t="s">
        <v>41</v>
      </c>
      <c r="Z380">
        <v>38.799999999999997</v>
      </c>
      <c r="AA380" t="s">
        <v>42</v>
      </c>
      <c r="AE380">
        <v>54.4</v>
      </c>
      <c r="AF380">
        <v>85.35</v>
      </c>
      <c r="AG380">
        <v>30.95</v>
      </c>
      <c r="AH380">
        <v>7.97</v>
      </c>
      <c r="AI380">
        <v>131.78</v>
      </c>
      <c r="AJ380" t="b">
        <v>0</v>
      </c>
    </row>
    <row r="381" spans="1:36" x14ac:dyDescent="0.25">
      <c r="A381" t="s">
        <v>36</v>
      </c>
      <c r="B381" t="s">
        <v>165</v>
      </c>
      <c r="D381">
        <v>105.9</v>
      </c>
      <c r="E381">
        <v>116.3</v>
      </c>
      <c r="K381">
        <v>24626</v>
      </c>
      <c r="L381">
        <v>23826</v>
      </c>
      <c r="M381">
        <v>23826</v>
      </c>
      <c r="O381">
        <v>67492.600000000006</v>
      </c>
      <c r="Q381">
        <v>25403</v>
      </c>
      <c r="S381" t="s">
        <v>38</v>
      </c>
      <c r="T381" t="s">
        <v>39</v>
      </c>
      <c r="U381" t="s">
        <v>52</v>
      </c>
      <c r="V381">
        <v>1920</v>
      </c>
      <c r="W381">
        <v>2022</v>
      </c>
      <c r="X381" t="s">
        <v>38</v>
      </c>
      <c r="Y381" t="s">
        <v>41</v>
      </c>
      <c r="Z381">
        <v>116.3</v>
      </c>
      <c r="AA381" t="s">
        <v>42</v>
      </c>
      <c r="AE381">
        <v>54.4</v>
      </c>
      <c r="AF381">
        <v>85.35</v>
      </c>
      <c r="AG381">
        <v>30.95</v>
      </c>
      <c r="AH381">
        <v>7.97</v>
      </c>
      <c r="AI381">
        <v>131.78</v>
      </c>
      <c r="AJ381" t="b">
        <v>0</v>
      </c>
    </row>
    <row r="382" spans="1:36" x14ac:dyDescent="0.25">
      <c r="A382" t="s">
        <v>36</v>
      </c>
      <c r="B382" t="s">
        <v>134</v>
      </c>
      <c r="D382">
        <v>111.7</v>
      </c>
      <c r="E382">
        <v>106.4</v>
      </c>
      <c r="F382">
        <v>111.1</v>
      </c>
      <c r="K382">
        <v>54238</v>
      </c>
      <c r="L382">
        <v>41238</v>
      </c>
      <c r="M382">
        <v>41238</v>
      </c>
      <c r="O382">
        <v>91492.1</v>
      </c>
      <c r="Q382">
        <v>40774</v>
      </c>
      <c r="S382" t="s">
        <v>38</v>
      </c>
      <c r="T382" t="s">
        <v>39</v>
      </c>
      <c r="U382" t="s">
        <v>52</v>
      </c>
      <c r="V382">
        <v>1964</v>
      </c>
      <c r="W382">
        <v>2022</v>
      </c>
      <c r="X382" t="s">
        <v>38</v>
      </c>
      <c r="Y382" t="s">
        <v>41</v>
      </c>
      <c r="Z382">
        <v>106.4</v>
      </c>
      <c r="AA382" t="s">
        <v>42</v>
      </c>
      <c r="AE382">
        <v>54.4</v>
      </c>
      <c r="AF382">
        <v>85.35</v>
      </c>
      <c r="AG382">
        <v>30.95</v>
      </c>
      <c r="AH382">
        <v>7.97</v>
      </c>
      <c r="AI382">
        <v>131.78</v>
      </c>
      <c r="AJ382" t="b">
        <v>0</v>
      </c>
    </row>
    <row r="383" spans="1:36" x14ac:dyDescent="0.25">
      <c r="A383" t="s">
        <v>36</v>
      </c>
      <c r="B383" t="s">
        <v>399</v>
      </c>
      <c r="D383">
        <v>74.099999999999994</v>
      </c>
      <c r="E383">
        <v>184.6</v>
      </c>
      <c r="F383">
        <v>184.6</v>
      </c>
      <c r="K383">
        <v>214542</v>
      </c>
      <c r="L383">
        <v>214542</v>
      </c>
      <c r="M383">
        <v>214542</v>
      </c>
      <c r="O383">
        <v>3054263</v>
      </c>
      <c r="Q383">
        <v>291766.09999999998</v>
      </c>
      <c r="S383" t="s">
        <v>216</v>
      </c>
      <c r="T383" t="s">
        <v>217</v>
      </c>
      <c r="U383" t="s">
        <v>54</v>
      </c>
      <c r="V383">
        <v>1987</v>
      </c>
      <c r="W383">
        <v>2022</v>
      </c>
      <c r="X383" t="s">
        <v>89</v>
      </c>
      <c r="Y383" t="s">
        <v>218</v>
      </c>
      <c r="Z383">
        <v>184.6</v>
      </c>
      <c r="AA383" t="s">
        <v>42</v>
      </c>
      <c r="AE383">
        <v>102.25</v>
      </c>
      <c r="AF383">
        <v>158.77000000000001</v>
      </c>
      <c r="AG383">
        <v>56.52</v>
      </c>
      <c r="AH383">
        <v>17.46</v>
      </c>
      <c r="AI383">
        <v>243.56</v>
      </c>
      <c r="AJ383" t="b">
        <v>0</v>
      </c>
    </row>
    <row r="384" spans="1:36" x14ac:dyDescent="0.25">
      <c r="A384" t="s">
        <v>36</v>
      </c>
      <c r="B384" t="s">
        <v>138</v>
      </c>
      <c r="D384">
        <v>83.5</v>
      </c>
      <c r="E384">
        <v>87.1</v>
      </c>
      <c r="F384">
        <v>89.3</v>
      </c>
      <c r="K384">
        <v>238203</v>
      </c>
      <c r="L384">
        <v>238203</v>
      </c>
      <c r="M384">
        <v>238203</v>
      </c>
      <c r="O384">
        <v>1917359</v>
      </c>
      <c r="Q384">
        <v>142083.4</v>
      </c>
      <c r="S384" t="s">
        <v>38</v>
      </c>
      <c r="T384" t="s">
        <v>39</v>
      </c>
      <c r="U384" t="s">
        <v>54</v>
      </c>
      <c r="V384">
        <v>1919</v>
      </c>
      <c r="W384">
        <v>2022</v>
      </c>
      <c r="X384" t="s">
        <v>38</v>
      </c>
      <c r="Y384" t="s">
        <v>41</v>
      </c>
      <c r="Z384">
        <v>87.1</v>
      </c>
      <c r="AA384" t="s">
        <v>42</v>
      </c>
      <c r="AE384">
        <v>54.4</v>
      </c>
      <c r="AF384">
        <v>85.35</v>
      </c>
      <c r="AG384">
        <v>30.95</v>
      </c>
      <c r="AH384">
        <v>7.97</v>
      </c>
      <c r="AI384">
        <v>131.78</v>
      </c>
      <c r="AJ384" t="b">
        <v>0</v>
      </c>
    </row>
    <row r="385" spans="1:36" x14ac:dyDescent="0.25">
      <c r="A385" t="s">
        <v>36</v>
      </c>
      <c r="B385" t="s">
        <v>171</v>
      </c>
      <c r="D385">
        <v>97.7</v>
      </c>
      <c r="E385">
        <v>88.4</v>
      </c>
      <c r="K385">
        <v>43600</v>
      </c>
      <c r="L385">
        <v>43600</v>
      </c>
      <c r="M385">
        <v>43600</v>
      </c>
      <c r="O385">
        <v>102353.7</v>
      </c>
      <c r="Q385">
        <v>35032</v>
      </c>
      <c r="S385" t="s">
        <v>38</v>
      </c>
      <c r="T385" t="s">
        <v>39</v>
      </c>
      <c r="U385" t="s">
        <v>52</v>
      </c>
      <c r="V385">
        <v>1909</v>
      </c>
      <c r="W385">
        <v>2022</v>
      </c>
      <c r="X385" t="s">
        <v>38</v>
      </c>
      <c r="Y385" t="s">
        <v>41</v>
      </c>
      <c r="Z385">
        <v>88.4</v>
      </c>
      <c r="AA385" t="s">
        <v>42</v>
      </c>
      <c r="AE385">
        <v>54.4</v>
      </c>
      <c r="AF385">
        <v>85.35</v>
      </c>
      <c r="AG385">
        <v>30.95</v>
      </c>
      <c r="AH385">
        <v>7.97</v>
      </c>
      <c r="AI385">
        <v>131.78</v>
      </c>
      <c r="AJ385" t="b">
        <v>0</v>
      </c>
    </row>
    <row r="386" spans="1:36" x14ac:dyDescent="0.25">
      <c r="A386" t="s">
        <v>36</v>
      </c>
      <c r="B386" t="s">
        <v>142</v>
      </c>
      <c r="D386">
        <v>68.400000000000006</v>
      </c>
      <c r="E386">
        <v>58.7</v>
      </c>
      <c r="K386">
        <v>152240</v>
      </c>
      <c r="L386">
        <v>137016</v>
      </c>
      <c r="M386">
        <v>137016</v>
      </c>
      <c r="O386">
        <v>1117861</v>
      </c>
      <c r="Q386">
        <v>42345</v>
      </c>
      <c r="S386" t="s">
        <v>38</v>
      </c>
      <c r="T386" t="s">
        <v>39</v>
      </c>
      <c r="U386" t="s">
        <v>54</v>
      </c>
      <c r="V386">
        <v>2000</v>
      </c>
      <c r="W386">
        <v>2022</v>
      </c>
      <c r="X386" t="s">
        <v>38</v>
      </c>
      <c r="Y386" t="s">
        <v>41</v>
      </c>
      <c r="Z386">
        <v>58.7</v>
      </c>
      <c r="AA386" t="s">
        <v>42</v>
      </c>
      <c r="AE386">
        <v>54.4</v>
      </c>
      <c r="AF386">
        <v>85.35</v>
      </c>
      <c r="AG386">
        <v>30.95</v>
      </c>
      <c r="AH386">
        <v>7.97</v>
      </c>
      <c r="AI386">
        <v>131.78</v>
      </c>
      <c r="AJ386" t="b">
        <v>0</v>
      </c>
    </row>
    <row r="387" spans="1:36" x14ac:dyDescent="0.25">
      <c r="A387" t="s">
        <v>36</v>
      </c>
      <c r="B387" t="s">
        <v>222</v>
      </c>
      <c r="D387">
        <v>80.7</v>
      </c>
      <c r="E387">
        <v>204.6</v>
      </c>
      <c r="F387">
        <v>198.4</v>
      </c>
      <c r="K387">
        <v>44261</v>
      </c>
      <c r="L387">
        <v>44261</v>
      </c>
      <c r="M387">
        <v>44261</v>
      </c>
      <c r="O387">
        <v>512711</v>
      </c>
      <c r="Q387">
        <v>73055.8</v>
      </c>
      <c r="S387" t="s">
        <v>223</v>
      </c>
      <c r="T387" t="s">
        <v>224</v>
      </c>
      <c r="U387" t="s">
        <v>52</v>
      </c>
      <c r="V387">
        <v>1975</v>
      </c>
      <c r="W387">
        <v>2022</v>
      </c>
      <c r="X387" t="s">
        <v>223</v>
      </c>
      <c r="Y387" t="s">
        <v>218</v>
      </c>
      <c r="Z387">
        <v>204.6</v>
      </c>
      <c r="AA387" t="s">
        <v>42</v>
      </c>
      <c r="AE387">
        <v>198.35</v>
      </c>
      <c r="AF387">
        <v>296.77</v>
      </c>
      <c r="AG387">
        <v>98.42</v>
      </c>
      <c r="AH387">
        <v>50.71</v>
      </c>
      <c r="AI387">
        <v>444.41</v>
      </c>
      <c r="AJ387" t="b">
        <v>0</v>
      </c>
    </row>
    <row r="388" spans="1:36" x14ac:dyDescent="0.25">
      <c r="A388" t="s">
        <v>36</v>
      </c>
      <c r="B388" t="s">
        <v>191</v>
      </c>
      <c r="D388">
        <v>90.6</v>
      </c>
      <c r="E388">
        <v>85.9</v>
      </c>
      <c r="F388">
        <v>89.7</v>
      </c>
      <c r="K388">
        <v>36217</v>
      </c>
      <c r="L388">
        <v>36217</v>
      </c>
      <c r="M388">
        <v>36217</v>
      </c>
      <c r="O388">
        <v>86703</v>
      </c>
      <c r="Q388">
        <v>28155.7</v>
      </c>
      <c r="S388" t="s">
        <v>38</v>
      </c>
      <c r="T388" t="s">
        <v>39</v>
      </c>
      <c r="U388" t="s">
        <v>52</v>
      </c>
      <c r="V388">
        <v>1959</v>
      </c>
      <c r="W388">
        <v>2022</v>
      </c>
      <c r="X388" t="s">
        <v>38</v>
      </c>
      <c r="Y388" t="s">
        <v>41</v>
      </c>
      <c r="Z388">
        <v>85.9</v>
      </c>
      <c r="AA388" t="s">
        <v>42</v>
      </c>
      <c r="AE388">
        <v>54.4</v>
      </c>
      <c r="AF388">
        <v>85.35</v>
      </c>
      <c r="AG388">
        <v>30.95</v>
      </c>
      <c r="AH388">
        <v>7.97</v>
      </c>
      <c r="AI388">
        <v>131.78</v>
      </c>
      <c r="AJ388" t="b">
        <v>0</v>
      </c>
    </row>
    <row r="389" spans="1:36" x14ac:dyDescent="0.25">
      <c r="A389" t="s">
        <v>36</v>
      </c>
      <c r="B389" t="s">
        <v>174</v>
      </c>
      <c r="D389">
        <v>62.9</v>
      </c>
      <c r="E389">
        <v>61.7</v>
      </c>
      <c r="K389">
        <v>30000</v>
      </c>
      <c r="L389">
        <v>26000</v>
      </c>
      <c r="M389">
        <v>26000</v>
      </c>
      <c r="O389">
        <v>214817.3</v>
      </c>
      <c r="Q389">
        <v>8700</v>
      </c>
      <c r="S389" t="s">
        <v>66</v>
      </c>
      <c r="T389" t="s">
        <v>67</v>
      </c>
      <c r="U389" t="s">
        <v>52</v>
      </c>
      <c r="V389">
        <v>1947</v>
      </c>
      <c r="W389">
        <v>2022</v>
      </c>
      <c r="X389" t="s">
        <v>66</v>
      </c>
      <c r="Y389" t="s">
        <v>66</v>
      </c>
      <c r="Z389">
        <v>61.7</v>
      </c>
      <c r="AA389" t="s">
        <v>42</v>
      </c>
      <c r="AE389">
        <v>58.88</v>
      </c>
      <c r="AF389">
        <v>118.35</v>
      </c>
      <c r="AG389">
        <v>59.47</v>
      </c>
      <c r="AH389">
        <v>-30.34</v>
      </c>
      <c r="AI389">
        <v>207.56</v>
      </c>
      <c r="AJ389" t="b">
        <v>0</v>
      </c>
    </row>
    <row r="390" spans="1:36" x14ac:dyDescent="0.25">
      <c r="A390" t="s">
        <v>36</v>
      </c>
      <c r="B390" t="s">
        <v>146</v>
      </c>
      <c r="D390">
        <v>83.1</v>
      </c>
      <c r="E390">
        <v>62.8</v>
      </c>
      <c r="K390">
        <v>186234</v>
      </c>
      <c r="L390">
        <v>119368</v>
      </c>
      <c r="M390">
        <v>119368</v>
      </c>
      <c r="O390">
        <v>987575.7</v>
      </c>
      <c r="Q390">
        <v>41222</v>
      </c>
      <c r="S390" t="s">
        <v>38</v>
      </c>
      <c r="T390" t="s">
        <v>39</v>
      </c>
      <c r="U390" t="s">
        <v>40</v>
      </c>
      <c r="V390">
        <v>2005</v>
      </c>
      <c r="W390">
        <v>2022</v>
      </c>
      <c r="X390" t="s">
        <v>38</v>
      </c>
      <c r="Y390" t="s">
        <v>41</v>
      </c>
      <c r="Z390">
        <v>62.8</v>
      </c>
      <c r="AA390" t="s">
        <v>42</v>
      </c>
      <c r="AE390">
        <v>54.4</v>
      </c>
      <c r="AF390">
        <v>85.35</v>
      </c>
      <c r="AG390">
        <v>30.95</v>
      </c>
      <c r="AH390">
        <v>7.97</v>
      </c>
      <c r="AI390">
        <v>131.78</v>
      </c>
      <c r="AJ390" t="b">
        <v>0</v>
      </c>
    </row>
    <row r="391" spans="1:36" x14ac:dyDescent="0.25">
      <c r="A391" t="s">
        <v>36</v>
      </c>
      <c r="B391" t="s">
        <v>228</v>
      </c>
      <c r="D391">
        <v>118.2</v>
      </c>
      <c r="E391">
        <v>173.3</v>
      </c>
      <c r="F391">
        <v>173.3</v>
      </c>
      <c r="K391">
        <v>181121</v>
      </c>
      <c r="L391">
        <v>181121</v>
      </c>
      <c r="M391">
        <v>181121</v>
      </c>
      <c r="O391">
        <v>2511427</v>
      </c>
      <c r="Q391">
        <v>228225.3</v>
      </c>
      <c r="S391" t="s">
        <v>89</v>
      </c>
      <c r="T391" t="s">
        <v>90</v>
      </c>
      <c r="U391" t="s">
        <v>54</v>
      </c>
      <c r="V391">
        <v>1980</v>
      </c>
      <c r="W391">
        <v>2022</v>
      </c>
      <c r="X391" t="s">
        <v>89</v>
      </c>
      <c r="Y391" t="s">
        <v>46</v>
      </c>
      <c r="Z391">
        <v>173.3</v>
      </c>
      <c r="AA391" t="s">
        <v>42</v>
      </c>
      <c r="AE391">
        <v>102.25</v>
      </c>
      <c r="AF391">
        <v>158.77000000000001</v>
      </c>
      <c r="AG391">
        <v>56.52</v>
      </c>
      <c r="AH391">
        <v>17.46</v>
      </c>
      <c r="AI391">
        <v>243.56</v>
      </c>
      <c r="AJ391" t="b">
        <v>0</v>
      </c>
    </row>
    <row r="392" spans="1:36" x14ac:dyDescent="0.25">
      <c r="A392" t="s">
        <v>36</v>
      </c>
      <c r="B392" t="s">
        <v>197</v>
      </c>
      <c r="D392">
        <v>112.3</v>
      </c>
      <c r="E392">
        <v>88.6</v>
      </c>
      <c r="F392">
        <v>89.8</v>
      </c>
      <c r="K392">
        <v>32650</v>
      </c>
      <c r="L392">
        <v>32650</v>
      </c>
      <c r="M392">
        <v>32650</v>
      </c>
      <c r="O392">
        <v>96650.8</v>
      </c>
      <c r="Q392">
        <v>25638.5</v>
      </c>
      <c r="S392" t="s">
        <v>38</v>
      </c>
      <c r="T392" t="s">
        <v>39</v>
      </c>
      <c r="U392" t="s">
        <v>52</v>
      </c>
      <c r="V392">
        <v>1931</v>
      </c>
      <c r="W392">
        <v>2022</v>
      </c>
      <c r="X392" t="s">
        <v>38</v>
      </c>
      <c r="Y392" t="s">
        <v>41</v>
      </c>
      <c r="Z392">
        <v>88.6</v>
      </c>
      <c r="AA392" t="s">
        <v>42</v>
      </c>
      <c r="AE392">
        <v>54.4</v>
      </c>
      <c r="AF392">
        <v>85.35</v>
      </c>
      <c r="AG392">
        <v>30.95</v>
      </c>
      <c r="AH392">
        <v>7.97</v>
      </c>
      <c r="AI392">
        <v>131.78</v>
      </c>
      <c r="AJ392" t="b">
        <v>0</v>
      </c>
    </row>
    <row r="393" spans="1:36" x14ac:dyDescent="0.25">
      <c r="A393" t="s">
        <v>36</v>
      </c>
      <c r="B393" t="s">
        <v>232</v>
      </c>
      <c r="D393">
        <v>146.5</v>
      </c>
      <c r="E393">
        <v>205.7</v>
      </c>
      <c r="F393">
        <v>205.7</v>
      </c>
      <c r="K393">
        <v>169254</v>
      </c>
      <c r="L393">
        <v>169254</v>
      </c>
      <c r="M393">
        <v>169254</v>
      </c>
      <c r="O393">
        <v>1956758</v>
      </c>
      <c r="Q393">
        <v>281404.2</v>
      </c>
      <c r="S393" t="s">
        <v>233</v>
      </c>
      <c r="T393" t="s">
        <v>234</v>
      </c>
      <c r="U393" t="s">
        <v>54</v>
      </c>
      <c r="V393">
        <v>1972</v>
      </c>
      <c r="W393">
        <v>2022</v>
      </c>
      <c r="X393" t="s">
        <v>233</v>
      </c>
      <c r="Y393" t="s">
        <v>41</v>
      </c>
      <c r="Z393">
        <v>205.7</v>
      </c>
      <c r="AA393" t="s">
        <v>42</v>
      </c>
      <c r="AE393">
        <v>58.88</v>
      </c>
      <c r="AF393">
        <v>200.2</v>
      </c>
      <c r="AG393">
        <v>141.32</v>
      </c>
      <c r="AH393">
        <v>-153.11000000000001</v>
      </c>
      <c r="AI393">
        <v>412.19</v>
      </c>
      <c r="AJ393" t="b">
        <v>0</v>
      </c>
    </row>
    <row r="394" spans="1:36" x14ac:dyDescent="0.25">
      <c r="A394" t="s">
        <v>36</v>
      </c>
      <c r="B394" t="s">
        <v>154</v>
      </c>
      <c r="D394">
        <v>63</v>
      </c>
      <c r="E394">
        <v>52.7</v>
      </c>
      <c r="F394">
        <v>52.1</v>
      </c>
      <c r="K394">
        <v>201253</v>
      </c>
      <c r="L394">
        <v>165253</v>
      </c>
      <c r="M394">
        <v>165253</v>
      </c>
      <c r="O394">
        <v>1532895</v>
      </c>
      <c r="Q394">
        <v>34738</v>
      </c>
      <c r="S394" t="s">
        <v>38</v>
      </c>
      <c r="T394" t="s">
        <v>39</v>
      </c>
      <c r="U394" t="s">
        <v>54</v>
      </c>
      <c r="V394">
        <v>2016</v>
      </c>
      <c r="W394">
        <v>2022</v>
      </c>
      <c r="X394" t="s">
        <v>38</v>
      </c>
      <c r="Y394" t="s">
        <v>41</v>
      </c>
      <c r="Z394">
        <v>52.7</v>
      </c>
      <c r="AA394" t="s">
        <v>42</v>
      </c>
      <c r="AE394">
        <v>54.4</v>
      </c>
      <c r="AF394">
        <v>85.35</v>
      </c>
      <c r="AG394">
        <v>30.95</v>
      </c>
      <c r="AH394">
        <v>7.97</v>
      </c>
      <c r="AI394">
        <v>131.78</v>
      </c>
      <c r="AJ394" t="b">
        <v>0</v>
      </c>
    </row>
    <row r="395" spans="1:36" x14ac:dyDescent="0.25">
      <c r="A395" t="s">
        <v>36</v>
      </c>
      <c r="B395" t="s">
        <v>178</v>
      </c>
      <c r="D395">
        <v>67.099999999999994</v>
      </c>
      <c r="E395">
        <v>81.599999999999994</v>
      </c>
      <c r="K395">
        <v>30987</v>
      </c>
      <c r="L395">
        <v>30987</v>
      </c>
      <c r="M395">
        <v>30987</v>
      </c>
      <c r="O395">
        <v>301152.3</v>
      </c>
      <c r="Q395">
        <v>15015</v>
      </c>
      <c r="S395" t="s">
        <v>38</v>
      </c>
      <c r="T395" t="s">
        <v>39</v>
      </c>
      <c r="U395" t="s">
        <v>52</v>
      </c>
      <c r="V395">
        <v>1920</v>
      </c>
      <c r="W395">
        <v>2022</v>
      </c>
      <c r="X395" t="s">
        <v>38</v>
      </c>
      <c r="Y395" t="s">
        <v>41</v>
      </c>
      <c r="Z395">
        <v>81.599999999999994</v>
      </c>
      <c r="AA395" t="s">
        <v>42</v>
      </c>
      <c r="AE395">
        <v>54.4</v>
      </c>
      <c r="AF395">
        <v>85.35</v>
      </c>
      <c r="AG395">
        <v>30.95</v>
      </c>
      <c r="AH395">
        <v>7.97</v>
      </c>
      <c r="AI395">
        <v>131.78</v>
      </c>
      <c r="AJ395" t="b">
        <v>0</v>
      </c>
    </row>
    <row r="396" spans="1:36" x14ac:dyDescent="0.25">
      <c r="A396" t="s">
        <v>36</v>
      </c>
      <c r="B396" t="s">
        <v>203</v>
      </c>
      <c r="D396">
        <v>89.3</v>
      </c>
      <c r="E396">
        <v>94.1</v>
      </c>
      <c r="F396">
        <v>94.1</v>
      </c>
      <c r="K396">
        <v>34308</v>
      </c>
      <c r="L396">
        <v>34308</v>
      </c>
      <c r="M396">
        <v>34308</v>
      </c>
      <c r="O396">
        <v>180186</v>
      </c>
      <c r="Q396">
        <v>26148</v>
      </c>
      <c r="S396" t="s">
        <v>38</v>
      </c>
      <c r="T396" t="s">
        <v>39</v>
      </c>
      <c r="U396" t="s">
        <v>52</v>
      </c>
      <c r="V396">
        <v>1928</v>
      </c>
      <c r="W396">
        <v>2022</v>
      </c>
      <c r="X396" t="s">
        <v>38</v>
      </c>
      <c r="Y396" t="s">
        <v>41</v>
      </c>
      <c r="Z396">
        <v>94.1</v>
      </c>
      <c r="AA396" t="s">
        <v>42</v>
      </c>
      <c r="AE396">
        <v>54.4</v>
      </c>
      <c r="AF396">
        <v>85.35</v>
      </c>
      <c r="AG396">
        <v>30.95</v>
      </c>
      <c r="AH396">
        <v>7.97</v>
      </c>
      <c r="AI396">
        <v>131.78</v>
      </c>
      <c r="AJ396" t="b">
        <v>0</v>
      </c>
    </row>
    <row r="397" spans="1:36" x14ac:dyDescent="0.25">
      <c r="A397" t="s">
        <v>36</v>
      </c>
      <c r="B397" t="s">
        <v>37</v>
      </c>
      <c r="D397">
        <v>92</v>
      </c>
      <c r="E397">
        <v>71.2</v>
      </c>
      <c r="K397">
        <v>55000</v>
      </c>
      <c r="L397">
        <v>55000</v>
      </c>
      <c r="M397">
        <v>55000</v>
      </c>
      <c r="O397">
        <v>103660.6</v>
      </c>
      <c r="Q397">
        <v>35631.800000000003</v>
      </c>
      <c r="S397" t="s">
        <v>38</v>
      </c>
      <c r="T397" t="s">
        <v>39</v>
      </c>
      <c r="U397" t="s">
        <v>40</v>
      </c>
      <c r="V397">
        <v>1913</v>
      </c>
      <c r="W397">
        <v>2022</v>
      </c>
      <c r="X397" t="s">
        <v>38</v>
      </c>
      <c r="Y397" t="s">
        <v>41</v>
      </c>
      <c r="Z397">
        <v>71.2</v>
      </c>
      <c r="AA397" t="s">
        <v>42</v>
      </c>
      <c r="AE397">
        <v>54.4</v>
      </c>
      <c r="AF397">
        <v>85.35</v>
      </c>
      <c r="AG397">
        <v>30.95</v>
      </c>
      <c r="AH397">
        <v>7.97</v>
      </c>
      <c r="AI397">
        <v>131.78</v>
      </c>
      <c r="AJ397" t="b">
        <v>0</v>
      </c>
    </row>
    <row r="398" spans="1:36" x14ac:dyDescent="0.25">
      <c r="A398" t="s">
        <v>36</v>
      </c>
      <c r="B398" t="s">
        <v>182</v>
      </c>
      <c r="D398">
        <v>104.9</v>
      </c>
      <c r="E398">
        <v>87</v>
      </c>
      <c r="K398">
        <v>48925</v>
      </c>
      <c r="L398">
        <v>41800</v>
      </c>
      <c r="M398">
        <v>41800</v>
      </c>
      <c r="O398">
        <v>110171.7</v>
      </c>
      <c r="Q398">
        <v>32612</v>
      </c>
      <c r="S398" t="s">
        <v>38</v>
      </c>
      <c r="T398" t="s">
        <v>39</v>
      </c>
      <c r="U398" t="s">
        <v>52</v>
      </c>
      <c r="V398">
        <v>1942</v>
      </c>
      <c r="W398">
        <v>2022</v>
      </c>
      <c r="X398" t="s">
        <v>38</v>
      </c>
      <c r="Y398" t="s">
        <v>41</v>
      </c>
      <c r="Z398">
        <v>87</v>
      </c>
      <c r="AA398" t="s">
        <v>42</v>
      </c>
      <c r="AE398">
        <v>54.4</v>
      </c>
      <c r="AF398">
        <v>85.35</v>
      </c>
      <c r="AG398">
        <v>30.95</v>
      </c>
      <c r="AH398">
        <v>7.97</v>
      </c>
      <c r="AI398">
        <v>131.78</v>
      </c>
      <c r="AJ398" t="b">
        <v>0</v>
      </c>
    </row>
    <row r="399" spans="1:36" x14ac:dyDescent="0.25">
      <c r="A399" t="s">
        <v>36</v>
      </c>
      <c r="B399" t="s">
        <v>206</v>
      </c>
      <c r="D399">
        <v>87.9</v>
      </c>
      <c r="E399">
        <v>97.5</v>
      </c>
      <c r="F399">
        <v>97</v>
      </c>
      <c r="K399">
        <v>23320</v>
      </c>
      <c r="L399">
        <v>23320</v>
      </c>
      <c r="M399">
        <v>23320</v>
      </c>
      <c r="O399">
        <v>98877.8</v>
      </c>
      <c r="Q399">
        <v>19368</v>
      </c>
      <c r="S399" t="s">
        <v>38</v>
      </c>
      <c r="T399" t="s">
        <v>39</v>
      </c>
      <c r="U399" t="s">
        <v>52</v>
      </c>
      <c r="V399">
        <v>1925</v>
      </c>
      <c r="W399">
        <v>2022</v>
      </c>
      <c r="X399" t="s">
        <v>38</v>
      </c>
      <c r="Y399" t="s">
        <v>41</v>
      </c>
      <c r="Z399">
        <v>97.5</v>
      </c>
      <c r="AA399" t="s">
        <v>42</v>
      </c>
      <c r="AE399">
        <v>54.4</v>
      </c>
      <c r="AF399">
        <v>85.35</v>
      </c>
      <c r="AG399">
        <v>30.95</v>
      </c>
      <c r="AH399">
        <v>7.97</v>
      </c>
      <c r="AI399">
        <v>131.78</v>
      </c>
      <c r="AJ399" t="b">
        <v>0</v>
      </c>
    </row>
    <row r="400" spans="1:36" x14ac:dyDescent="0.25">
      <c r="A400" t="s">
        <v>36</v>
      </c>
      <c r="B400" t="s">
        <v>186</v>
      </c>
      <c r="D400">
        <v>105.9</v>
      </c>
      <c r="E400">
        <v>88.3</v>
      </c>
      <c r="K400">
        <v>22200</v>
      </c>
      <c r="L400">
        <v>21000</v>
      </c>
      <c r="M400">
        <v>21000</v>
      </c>
      <c r="O400">
        <v>20270.3</v>
      </c>
      <c r="Q400">
        <v>17855</v>
      </c>
      <c r="S400" t="s">
        <v>38</v>
      </c>
      <c r="T400" t="s">
        <v>39</v>
      </c>
      <c r="U400" t="s">
        <v>52</v>
      </c>
      <c r="V400">
        <v>1920</v>
      </c>
      <c r="W400">
        <v>2022</v>
      </c>
      <c r="X400" t="s">
        <v>38</v>
      </c>
      <c r="Y400" t="s">
        <v>41</v>
      </c>
      <c r="Z400">
        <v>88.3</v>
      </c>
      <c r="AA400" t="s">
        <v>42</v>
      </c>
      <c r="AE400">
        <v>54.4</v>
      </c>
      <c r="AF400">
        <v>85.35</v>
      </c>
      <c r="AG400">
        <v>30.95</v>
      </c>
      <c r="AH400">
        <v>7.97</v>
      </c>
      <c r="AI400">
        <v>131.78</v>
      </c>
      <c r="AJ400" t="b">
        <v>0</v>
      </c>
    </row>
    <row r="401" spans="1:36" x14ac:dyDescent="0.25">
      <c r="A401" t="s">
        <v>36</v>
      </c>
      <c r="B401" t="s">
        <v>210</v>
      </c>
      <c r="D401">
        <v>65.5</v>
      </c>
      <c r="E401">
        <v>43.2</v>
      </c>
      <c r="F401">
        <v>43.7</v>
      </c>
      <c r="K401">
        <v>56520</v>
      </c>
      <c r="L401">
        <v>46230</v>
      </c>
      <c r="M401">
        <v>46230</v>
      </c>
      <c r="O401">
        <v>412793.59999999998</v>
      </c>
      <c r="Q401">
        <v>5906.2</v>
      </c>
      <c r="S401" t="s">
        <v>38</v>
      </c>
      <c r="T401" t="s">
        <v>39</v>
      </c>
      <c r="U401" t="s">
        <v>52</v>
      </c>
      <c r="V401">
        <v>1978</v>
      </c>
      <c r="W401">
        <v>2022</v>
      </c>
      <c r="X401" t="s">
        <v>38</v>
      </c>
      <c r="Y401" t="s">
        <v>41</v>
      </c>
      <c r="Z401">
        <v>43.2</v>
      </c>
      <c r="AA401" t="s">
        <v>42</v>
      </c>
      <c r="AE401">
        <v>54.4</v>
      </c>
      <c r="AF401">
        <v>85.35</v>
      </c>
      <c r="AG401">
        <v>30.95</v>
      </c>
      <c r="AH401">
        <v>7.97</v>
      </c>
      <c r="AI401">
        <v>131.78</v>
      </c>
      <c r="AJ401" t="b">
        <v>0</v>
      </c>
    </row>
    <row r="402" spans="1:36" x14ac:dyDescent="0.25">
      <c r="A402" t="s">
        <v>36</v>
      </c>
      <c r="B402" t="s">
        <v>166</v>
      </c>
      <c r="D402">
        <v>80.3</v>
      </c>
      <c r="E402">
        <v>68.400000000000006</v>
      </c>
      <c r="K402">
        <v>61300</v>
      </c>
      <c r="L402">
        <v>61300</v>
      </c>
      <c r="M402">
        <v>61300</v>
      </c>
      <c r="O402">
        <v>109200.1</v>
      </c>
      <c r="Q402">
        <v>38221.4</v>
      </c>
      <c r="S402" t="s">
        <v>38</v>
      </c>
      <c r="T402" t="s">
        <v>39</v>
      </c>
      <c r="U402" t="s">
        <v>40</v>
      </c>
      <c r="V402">
        <v>1920</v>
      </c>
      <c r="W402">
        <v>2022</v>
      </c>
      <c r="X402" t="s">
        <v>38</v>
      </c>
      <c r="Y402" t="s">
        <v>41</v>
      </c>
      <c r="Z402">
        <v>68.400000000000006</v>
      </c>
      <c r="AA402" t="s">
        <v>42</v>
      </c>
      <c r="AE402">
        <v>54.4</v>
      </c>
      <c r="AF402">
        <v>85.35</v>
      </c>
      <c r="AG402">
        <v>30.95</v>
      </c>
      <c r="AH402">
        <v>7.97</v>
      </c>
      <c r="AI402">
        <v>131.78</v>
      </c>
      <c r="AJ402" t="b">
        <v>0</v>
      </c>
    </row>
    <row r="403" spans="1:36" x14ac:dyDescent="0.25">
      <c r="A403" t="s">
        <v>36</v>
      </c>
      <c r="B403" t="s">
        <v>249</v>
      </c>
      <c r="D403">
        <v>140.4</v>
      </c>
      <c r="E403">
        <v>155.4</v>
      </c>
      <c r="F403">
        <v>150.80000000000001</v>
      </c>
      <c r="K403">
        <v>29315</v>
      </c>
      <c r="L403">
        <v>29315</v>
      </c>
      <c r="M403">
        <v>29315</v>
      </c>
      <c r="O403">
        <v>219681.7</v>
      </c>
      <c r="Q403">
        <v>38048</v>
      </c>
      <c r="S403" t="s">
        <v>233</v>
      </c>
      <c r="T403" t="s">
        <v>234</v>
      </c>
      <c r="U403" t="s">
        <v>52</v>
      </c>
      <c r="V403">
        <v>1993</v>
      </c>
      <c r="W403">
        <v>2022</v>
      </c>
      <c r="X403" t="s">
        <v>233</v>
      </c>
      <c r="Y403" t="s">
        <v>41</v>
      </c>
      <c r="Z403">
        <v>155.4</v>
      </c>
      <c r="AA403" t="s">
        <v>42</v>
      </c>
      <c r="AE403">
        <v>58.88</v>
      </c>
      <c r="AF403">
        <v>200.2</v>
      </c>
      <c r="AG403">
        <v>141.32</v>
      </c>
      <c r="AH403">
        <v>-153.11000000000001</v>
      </c>
      <c r="AI403">
        <v>412.19</v>
      </c>
      <c r="AJ403" t="b">
        <v>0</v>
      </c>
    </row>
    <row r="404" spans="1:36" x14ac:dyDescent="0.25">
      <c r="A404" t="s">
        <v>36</v>
      </c>
      <c r="B404" t="s">
        <v>190</v>
      </c>
      <c r="D404">
        <v>79.099999999999994</v>
      </c>
      <c r="E404">
        <v>98.9</v>
      </c>
      <c r="K404">
        <v>32196</v>
      </c>
      <c r="L404">
        <v>32196</v>
      </c>
      <c r="M404">
        <v>32196</v>
      </c>
      <c r="O404">
        <v>426637.5</v>
      </c>
      <c r="Q404">
        <v>17299</v>
      </c>
      <c r="S404" t="s">
        <v>164</v>
      </c>
      <c r="T404" t="s">
        <v>158</v>
      </c>
      <c r="U404" t="s">
        <v>52</v>
      </c>
      <c r="V404">
        <v>1900</v>
      </c>
      <c r="W404">
        <v>2022</v>
      </c>
      <c r="X404" t="s">
        <v>164</v>
      </c>
      <c r="Y404" t="s">
        <v>159</v>
      </c>
      <c r="Z404">
        <v>98.9</v>
      </c>
      <c r="AA404" t="s">
        <v>42</v>
      </c>
      <c r="AE404">
        <v>71.8</v>
      </c>
      <c r="AF404">
        <v>88.9</v>
      </c>
      <c r="AG404">
        <v>17.100000000000001</v>
      </c>
      <c r="AH404">
        <v>46.15</v>
      </c>
      <c r="AI404">
        <v>114.55</v>
      </c>
      <c r="AJ404" t="b">
        <v>0</v>
      </c>
    </row>
    <row r="405" spans="1:36" x14ac:dyDescent="0.25">
      <c r="A405" t="s">
        <v>36</v>
      </c>
      <c r="B405" t="s">
        <v>213</v>
      </c>
      <c r="D405">
        <v>64.900000000000006</v>
      </c>
      <c r="E405">
        <v>47.9</v>
      </c>
      <c r="F405">
        <v>48.4</v>
      </c>
      <c r="K405">
        <v>46700</v>
      </c>
      <c r="L405">
        <v>36410</v>
      </c>
      <c r="M405">
        <v>36410</v>
      </c>
      <c r="O405">
        <v>404936.2</v>
      </c>
      <c r="Q405">
        <v>3629.1</v>
      </c>
      <c r="S405" t="s">
        <v>38</v>
      </c>
      <c r="T405" t="s">
        <v>39</v>
      </c>
      <c r="U405" t="s">
        <v>52</v>
      </c>
      <c r="V405">
        <v>1978</v>
      </c>
      <c r="W405">
        <v>2022</v>
      </c>
      <c r="X405" t="s">
        <v>38</v>
      </c>
      <c r="Y405" t="s">
        <v>41</v>
      </c>
      <c r="Z405">
        <v>47.9</v>
      </c>
      <c r="AA405" t="s">
        <v>42</v>
      </c>
      <c r="AE405">
        <v>54.4</v>
      </c>
      <c r="AF405">
        <v>85.35</v>
      </c>
      <c r="AG405">
        <v>30.95</v>
      </c>
      <c r="AH405">
        <v>7.97</v>
      </c>
      <c r="AI405">
        <v>131.78</v>
      </c>
      <c r="AJ405" t="b">
        <v>0</v>
      </c>
    </row>
    <row r="406" spans="1:36" x14ac:dyDescent="0.25">
      <c r="A406" t="s">
        <v>36</v>
      </c>
      <c r="B406" t="s">
        <v>400</v>
      </c>
      <c r="D406">
        <v>273.10000000000002</v>
      </c>
      <c r="E406">
        <v>263.60000000000002</v>
      </c>
      <c r="F406">
        <v>265.5</v>
      </c>
      <c r="K406">
        <v>1116288</v>
      </c>
      <c r="L406">
        <v>1116288</v>
      </c>
      <c r="M406">
        <v>1116288</v>
      </c>
      <c r="O406">
        <v>28547250</v>
      </c>
      <c r="Q406">
        <v>1968753.6</v>
      </c>
      <c r="S406" t="s">
        <v>201</v>
      </c>
      <c r="T406" t="s">
        <v>202</v>
      </c>
      <c r="U406" t="s">
        <v>54</v>
      </c>
      <c r="V406">
        <v>1913</v>
      </c>
      <c r="W406">
        <v>2022</v>
      </c>
      <c r="X406" t="s">
        <v>201</v>
      </c>
      <c r="Y406" t="s">
        <v>62</v>
      </c>
      <c r="Z406">
        <v>263.60000000000002</v>
      </c>
      <c r="AA406" t="s">
        <v>42</v>
      </c>
      <c r="AE406">
        <v>193.95</v>
      </c>
      <c r="AF406">
        <v>253.1</v>
      </c>
      <c r="AG406">
        <v>59.15</v>
      </c>
      <c r="AH406">
        <v>105.22</v>
      </c>
      <c r="AI406">
        <v>341.82</v>
      </c>
      <c r="AJ406" t="b">
        <v>0</v>
      </c>
    </row>
    <row r="407" spans="1:36" x14ac:dyDescent="0.25">
      <c r="A407" t="s">
        <v>36</v>
      </c>
      <c r="B407" t="s">
        <v>172</v>
      </c>
      <c r="D407">
        <v>80.3</v>
      </c>
      <c r="E407">
        <v>55.8</v>
      </c>
      <c r="K407">
        <v>60000</v>
      </c>
      <c r="L407">
        <v>60000</v>
      </c>
      <c r="M407">
        <v>60000</v>
      </c>
      <c r="O407">
        <v>113178.4</v>
      </c>
      <c r="Q407">
        <v>29599.7</v>
      </c>
      <c r="S407" t="s">
        <v>38</v>
      </c>
      <c r="T407" t="s">
        <v>39</v>
      </c>
      <c r="U407" t="s">
        <v>40</v>
      </c>
      <c r="V407">
        <v>1925</v>
      </c>
      <c r="W407">
        <v>2022</v>
      </c>
      <c r="X407" t="s">
        <v>38</v>
      </c>
      <c r="Y407" t="s">
        <v>41</v>
      </c>
      <c r="Z407">
        <v>55.8</v>
      </c>
      <c r="AA407" t="s">
        <v>42</v>
      </c>
      <c r="AE407">
        <v>54.4</v>
      </c>
      <c r="AF407">
        <v>85.35</v>
      </c>
      <c r="AG407">
        <v>30.95</v>
      </c>
      <c r="AH407">
        <v>7.97</v>
      </c>
      <c r="AI407">
        <v>131.78</v>
      </c>
      <c r="AJ407" t="b">
        <v>0</v>
      </c>
    </row>
    <row r="408" spans="1:36" x14ac:dyDescent="0.25">
      <c r="A408" t="s">
        <v>36</v>
      </c>
      <c r="B408" t="s">
        <v>254</v>
      </c>
      <c r="D408">
        <v>157.80000000000001</v>
      </c>
      <c r="E408">
        <v>325.7</v>
      </c>
      <c r="F408">
        <v>325.7</v>
      </c>
      <c r="K408">
        <v>75051</v>
      </c>
      <c r="L408">
        <v>75051</v>
      </c>
      <c r="M408">
        <v>75051</v>
      </c>
      <c r="O408">
        <v>677838.3</v>
      </c>
      <c r="Q408">
        <v>221331.9</v>
      </c>
      <c r="S408" t="s">
        <v>233</v>
      </c>
      <c r="T408" t="s">
        <v>234</v>
      </c>
      <c r="U408" t="s">
        <v>40</v>
      </c>
      <c r="V408">
        <v>1982</v>
      </c>
      <c r="W408">
        <v>2022</v>
      </c>
      <c r="X408" t="s">
        <v>233</v>
      </c>
      <c r="Y408" t="s">
        <v>41</v>
      </c>
      <c r="Z408">
        <v>325.7</v>
      </c>
      <c r="AA408" t="s">
        <v>42</v>
      </c>
      <c r="AE408">
        <v>58.88</v>
      </c>
      <c r="AF408">
        <v>200.2</v>
      </c>
      <c r="AG408">
        <v>141.32</v>
      </c>
      <c r="AH408">
        <v>-153.11000000000001</v>
      </c>
      <c r="AI408">
        <v>412.19</v>
      </c>
      <c r="AJ408" t="b">
        <v>0</v>
      </c>
    </row>
    <row r="409" spans="1:36" x14ac:dyDescent="0.25">
      <c r="A409" t="s">
        <v>36</v>
      </c>
      <c r="B409" t="s">
        <v>219</v>
      </c>
      <c r="D409">
        <v>81.8</v>
      </c>
      <c r="E409">
        <v>85.2</v>
      </c>
      <c r="F409">
        <v>89.1</v>
      </c>
      <c r="K409">
        <v>35155</v>
      </c>
      <c r="L409">
        <v>35155</v>
      </c>
      <c r="M409">
        <v>35155</v>
      </c>
      <c r="O409">
        <v>88995.5</v>
      </c>
      <c r="Q409">
        <v>26914.400000000001</v>
      </c>
      <c r="S409" t="s">
        <v>38</v>
      </c>
      <c r="T409" t="s">
        <v>39</v>
      </c>
      <c r="U409" t="s">
        <v>52</v>
      </c>
      <c r="V409">
        <v>1925</v>
      </c>
      <c r="W409">
        <v>2022</v>
      </c>
      <c r="X409" t="s">
        <v>38</v>
      </c>
      <c r="Y409" t="s">
        <v>41</v>
      </c>
      <c r="Z409">
        <v>85.2</v>
      </c>
      <c r="AA409" t="s">
        <v>42</v>
      </c>
      <c r="AE409">
        <v>54.4</v>
      </c>
      <c r="AF409">
        <v>85.35</v>
      </c>
      <c r="AG409">
        <v>30.95</v>
      </c>
      <c r="AH409">
        <v>7.97</v>
      </c>
      <c r="AI409">
        <v>131.78</v>
      </c>
      <c r="AJ409" t="b">
        <v>0</v>
      </c>
    </row>
    <row r="410" spans="1:36" x14ac:dyDescent="0.25">
      <c r="A410" t="s">
        <v>87</v>
      </c>
      <c r="B410" t="s">
        <v>200</v>
      </c>
      <c r="D410">
        <v>219.2</v>
      </c>
      <c r="E410">
        <v>208.7</v>
      </c>
      <c r="F410">
        <v>211.3</v>
      </c>
      <c r="K410">
        <v>763851</v>
      </c>
      <c r="L410">
        <v>763851</v>
      </c>
      <c r="M410">
        <v>763851</v>
      </c>
      <c r="O410">
        <v>16428230</v>
      </c>
      <c r="Q410">
        <v>1033950.8</v>
      </c>
      <c r="S410" t="s">
        <v>201</v>
      </c>
      <c r="T410" t="s">
        <v>202</v>
      </c>
      <c r="U410" t="s">
        <v>54</v>
      </c>
      <c r="V410">
        <v>1920</v>
      </c>
      <c r="W410">
        <v>2022</v>
      </c>
      <c r="X410" t="s">
        <v>201</v>
      </c>
      <c r="Y410" t="s">
        <v>62</v>
      </c>
      <c r="Z410">
        <v>208.7</v>
      </c>
      <c r="AA410" t="s">
        <v>42</v>
      </c>
      <c r="AE410">
        <v>193.95</v>
      </c>
      <c r="AF410">
        <v>253.1</v>
      </c>
      <c r="AG410">
        <v>59.15</v>
      </c>
      <c r="AH410">
        <v>105.22</v>
      </c>
      <c r="AI410">
        <v>341.82</v>
      </c>
      <c r="AJ410" t="b">
        <v>0</v>
      </c>
    </row>
    <row r="411" spans="1:36" x14ac:dyDescent="0.25">
      <c r="A411" t="s">
        <v>36</v>
      </c>
      <c r="B411" t="s">
        <v>225</v>
      </c>
      <c r="D411">
        <v>98.6</v>
      </c>
      <c r="E411">
        <v>73.2</v>
      </c>
      <c r="F411">
        <v>76.400000000000006</v>
      </c>
      <c r="K411">
        <v>32136</v>
      </c>
      <c r="L411">
        <v>32136</v>
      </c>
      <c r="M411">
        <v>32136</v>
      </c>
      <c r="O411">
        <v>81268</v>
      </c>
      <c r="Q411">
        <v>20759.099999999999</v>
      </c>
      <c r="S411" t="s">
        <v>38</v>
      </c>
      <c r="T411" t="s">
        <v>39</v>
      </c>
      <c r="U411" t="s">
        <v>52</v>
      </c>
      <c r="V411">
        <v>1928</v>
      </c>
      <c r="W411">
        <v>2022</v>
      </c>
      <c r="X411" t="s">
        <v>38</v>
      </c>
      <c r="Y411" t="s">
        <v>41</v>
      </c>
      <c r="Z411">
        <v>73.2</v>
      </c>
      <c r="AA411" t="s">
        <v>42</v>
      </c>
      <c r="AE411">
        <v>54.4</v>
      </c>
      <c r="AF411">
        <v>85.35</v>
      </c>
      <c r="AG411">
        <v>30.95</v>
      </c>
      <c r="AH411">
        <v>7.97</v>
      </c>
      <c r="AI411">
        <v>131.78</v>
      </c>
      <c r="AJ411" t="b">
        <v>0</v>
      </c>
    </row>
    <row r="412" spans="1:36" x14ac:dyDescent="0.25">
      <c r="A412" t="s">
        <v>36</v>
      </c>
      <c r="B412" t="s">
        <v>258</v>
      </c>
      <c r="D412">
        <v>127.7</v>
      </c>
      <c r="E412">
        <v>142.30000000000001</v>
      </c>
      <c r="F412">
        <v>144.80000000000001</v>
      </c>
      <c r="K412">
        <v>37472</v>
      </c>
      <c r="L412">
        <v>37472</v>
      </c>
      <c r="M412">
        <v>37472</v>
      </c>
      <c r="O412">
        <v>393827.6</v>
      </c>
      <c r="Q412">
        <v>39893.199999999997</v>
      </c>
      <c r="S412" t="s">
        <v>233</v>
      </c>
      <c r="T412" t="s">
        <v>234</v>
      </c>
      <c r="U412" t="s">
        <v>52</v>
      </c>
      <c r="V412">
        <v>1982</v>
      </c>
      <c r="W412">
        <v>2022</v>
      </c>
      <c r="X412" t="s">
        <v>233</v>
      </c>
      <c r="Y412" t="s">
        <v>41</v>
      </c>
      <c r="Z412">
        <v>142.30000000000001</v>
      </c>
      <c r="AA412" t="s">
        <v>42</v>
      </c>
      <c r="AE412">
        <v>58.88</v>
      </c>
      <c r="AF412">
        <v>200.2</v>
      </c>
      <c r="AG412">
        <v>141.32</v>
      </c>
      <c r="AH412">
        <v>-153.11000000000001</v>
      </c>
      <c r="AI412">
        <v>412.19</v>
      </c>
      <c r="AJ412" t="b">
        <v>0</v>
      </c>
    </row>
    <row r="413" spans="1:36" x14ac:dyDescent="0.25">
      <c r="A413" t="s">
        <v>36</v>
      </c>
      <c r="B413" t="s">
        <v>175</v>
      </c>
      <c r="D413">
        <v>111.7</v>
      </c>
      <c r="E413">
        <v>83.4</v>
      </c>
      <c r="K413">
        <v>77800</v>
      </c>
      <c r="L413">
        <v>77800</v>
      </c>
      <c r="M413">
        <v>77800</v>
      </c>
      <c r="O413">
        <v>191193.60000000001</v>
      </c>
      <c r="Q413">
        <v>58382.400000000001</v>
      </c>
      <c r="S413" t="s">
        <v>38</v>
      </c>
      <c r="T413" t="s">
        <v>39</v>
      </c>
      <c r="U413" t="s">
        <v>40</v>
      </c>
      <c r="V413">
        <v>1920</v>
      </c>
      <c r="W413">
        <v>2022</v>
      </c>
      <c r="X413" t="s">
        <v>38</v>
      </c>
      <c r="Y413" t="s">
        <v>41</v>
      </c>
      <c r="Z413">
        <v>83.4</v>
      </c>
      <c r="AA413" t="s">
        <v>42</v>
      </c>
      <c r="AE413">
        <v>54.4</v>
      </c>
      <c r="AF413">
        <v>85.35</v>
      </c>
      <c r="AG413">
        <v>30.95</v>
      </c>
      <c r="AH413">
        <v>7.97</v>
      </c>
      <c r="AI413">
        <v>131.78</v>
      </c>
      <c r="AJ413" t="b">
        <v>0</v>
      </c>
    </row>
    <row r="414" spans="1:36" x14ac:dyDescent="0.25">
      <c r="A414" t="s">
        <v>36</v>
      </c>
      <c r="B414" t="s">
        <v>401</v>
      </c>
      <c r="D414">
        <v>156.1</v>
      </c>
      <c r="E414">
        <v>148.9</v>
      </c>
      <c r="F414">
        <v>153.5</v>
      </c>
      <c r="K414">
        <v>390189</v>
      </c>
      <c r="L414">
        <v>307473</v>
      </c>
      <c r="M414">
        <v>307473</v>
      </c>
      <c r="O414">
        <v>5975396</v>
      </c>
      <c r="Q414">
        <v>253894</v>
      </c>
      <c r="S414" t="s">
        <v>66</v>
      </c>
      <c r="T414" t="s">
        <v>67</v>
      </c>
      <c r="U414" t="s">
        <v>54</v>
      </c>
      <c r="V414">
        <v>1969</v>
      </c>
      <c r="W414">
        <v>2022</v>
      </c>
      <c r="X414" t="s">
        <v>66</v>
      </c>
      <c r="Y414" t="s">
        <v>66</v>
      </c>
      <c r="Z414">
        <v>148.9</v>
      </c>
      <c r="AA414" t="s">
        <v>42</v>
      </c>
      <c r="AE414">
        <v>58.88</v>
      </c>
      <c r="AF414">
        <v>118.35</v>
      </c>
      <c r="AG414">
        <v>59.47</v>
      </c>
      <c r="AH414">
        <v>-30.34</v>
      </c>
      <c r="AI414">
        <v>207.56</v>
      </c>
      <c r="AJ414" t="b">
        <v>0</v>
      </c>
    </row>
    <row r="415" spans="1:36" x14ac:dyDescent="0.25">
      <c r="A415" t="s">
        <v>36</v>
      </c>
      <c r="B415" t="s">
        <v>262</v>
      </c>
      <c r="D415">
        <v>89.2</v>
      </c>
      <c r="E415">
        <v>119.3</v>
      </c>
      <c r="F415">
        <v>122.2</v>
      </c>
      <c r="K415">
        <v>177571</v>
      </c>
      <c r="L415">
        <v>137471</v>
      </c>
      <c r="M415">
        <v>137471</v>
      </c>
      <c r="O415">
        <v>2770492</v>
      </c>
      <c r="Q415">
        <v>69516.2</v>
      </c>
      <c r="S415" t="s">
        <v>38</v>
      </c>
      <c r="T415" t="s">
        <v>39</v>
      </c>
      <c r="U415" t="s">
        <v>54</v>
      </c>
      <c r="V415">
        <v>1970</v>
      </c>
      <c r="W415">
        <v>2022</v>
      </c>
      <c r="X415" t="s">
        <v>38</v>
      </c>
      <c r="Y415" t="s">
        <v>41</v>
      </c>
      <c r="Z415">
        <v>119.3</v>
      </c>
      <c r="AA415" t="s">
        <v>42</v>
      </c>
      <c r="AE415">
        <v>54.4</v>
      </c>
      <c r="AF415">
        <v>85.35</v>
      </c>
      <c r="AG415">
        <v>30.95</v>
      </c>
      <c r="AH415">
        <v>7.97</v>
      </c>
      <c r="AI415">
        <v>131.78</v>
      </c>
      <c r="AJ415" t="b">
        <v>0</v>
      </c>
    </row>
    <row r="416" spans="1:36" x14ac:dyDescent="0.25">
      <c r="A416" t="s">
        <v>36</v>
      </c>
      <c r="B416" t="s">
        <v>177</v>
      </c>
      <c r="D416">
        <v>120.8</v>
      </c>
      <c r="E416">
        <v>86.9</v>
      </c>
      <c r="K416">
        <v>56286</v>
      </c>
      <c r="L416">
        <v>56286</v>
      </c>
      <c r="M416">
        <v>56286</v>
      </c>
      <c r="O416">
        <v>141534.1</v>
      </c>
      <c r="Q416">
        <v>44086</v>
      </c>
      <c r="S416" t="s">
        <v>38</v>
      </c>
      <c r="T416" t="s">
        <v>39</v>
      </c>
      <c r="U416" t="s">
        <v>40</v>
      </c>
      <c r="V416">
        <v>1900</v>
      </c>
      <c r="W416">
        <v>2022</v>
      </c>
      <c r="X416" t="s">
        <v>38</v>
      </c>
      <c r="Y416" t="s">
        <v>41</v>
      </c>
      <c r="Z416">
        <v>86.9</v>
      </c>
      <c r="AA416" t="s">
        <v>42</v>
      </c>
      <c r="AE416">
        <v>54.4</v>
      </c>
      <c r="AF416">
        <v>85.35</v>
      </c>
      <c r="AG416">
        <v>30.95</v>
      </c>
      <c r="AH416">
        <v>7.97</v>
      </c>
      <c r="AI416">
        <v>131.78</v>
      </c>
      <c r="AJ416" t="b">
        <v>0</v>
      </c>
    </row>
    <row r="417" spans="1:36" x14ac:dyDescent="0.25">
      <c r="A417" t="s">
        <v>36</v>
      </c>
      <c r="B417" t="s">
        <v>209</v>
      </c>
      <c r="D417">
        <v>96.9</v>
      </c>
      <c r="E417">
        <v>79.599999999999994</v>
      </c>
      <c r="F417">
        <v>84.1</v>
      </c>
      <c r="K417">
        <v>52000</v>
      </c>
      <c r="L417">
        <v>52000</v>
      </c>
      <c r="M417">
        <v>52000</v>
      </c>
      <c r="O417">
        <v>36105.4</v>
      </c>
      <c r="Q417">
        <v>40170</v>
      </c>
      <c r="S417" t="s">
        <v>38</v>
      </c>
      <c r="T417" t="s">
        <v>39</v>
      </c>
      <c r="U417" t="s">
        <v>40</v>
      </c>
      <c r="V417">
        <v>1923</v>
      </c>
      <c r="W417">
        <v>2022</v>
      </c>
      <c r="X417" t="s">
        <v>38</v>
      </c>
      <c r="Y417" t="s">
        <v>41</v>
      </c>
      <c r="Z417">
        <v>79.599999999999994</v>
      </c>
      <c r="AA417" t="s">
        <v>42</v>
      </c>
      <c r="AE417">
        <v>54.4</v>
      </c>
      <c r="AF417">
        <v>85.35</v>
      </c>
      <c r="AG417">
        <v>30.95</v>
      </c>
      <c r="AH417">
        <v>7.97</v>
      </c>
      <c r="AI417">
        <v>131.78</v>
      </c>
      <c r="AJ417" t="b">
        <v>0</v>
      </c>
    </row>
    <row r="418" spans="1:36" x14ac:dyDescent="0.25">
      <c r="A418" t="s">
        <v>36</v>
      </c>
      <c r="B418" t="s">
        <v>181</v>
      </c>
      <c r="D418">
        <v>109.1</v>
      </c>
      <c r="E418">
        <v>99.7</v>
      </c>
      <c r="K418">
        <v>50813</v>
      </c>
      <c r="L418">
        <v>50813</v>
      </c>
      <c r="M418">
        <v>50813</v>
      </c>
      <c r="O418">
        <v>122719.8</v>
      </c>
      <c r="Q418">
        <v>46473</v>
      </c>
      <c r="S418" t="s">
        <v>38</v>
      </c>
      <c r="T418" t="s">
        <v>39</v>
      </c>
      <c r="U418" t="s">
        <v>40</v>
      </c>
      <c r="V418">
        <v>1920</v>
      </c>
      <c r="W418">
        <v>2022</v>
      </c>
      <c r="X418" t="s">
        <v>38</v>
      </c>
      <c r="Y418" t="s">
        <v>41</v>
      </c>
      <c r="Z418">
        <v>99.7</v>
      </c>
      <c r="AA418" t="s">
        <v>42</v>
      </c>
      <c r="AE418">
        <v>54.4</v>
      </c>
      <c r="AF418">
        <v>85.35</v>
      </c>
      <c r="AG418">
        <v>30.95</v>
      </c>
      <c r="AH418">
        <v>7.97</v>
      </c>
      <c r="AI418">
        <v>131.78</v>
      </c>
      <c r="AJ418" t="b">
        <v>0</v>
      </c>
    </row>
    <row r="419" spans="1:36" x14ac:dyDescent="0.25">
      <c r="A419" t="s">
        <v>36</v>
      </c>
      <c r="B419" t="s">
        <v>266</v>
      </c>
      <c r="D419">
        <v>112.2</v>
      </c>
      <c r="E419">
        <v>122.7</v>
      </c>
      <c r="F419">
        <v>125.6</v>
      </c>
      <c r="K419">
        <v>210241</v>
      </c>
      <c r="L419">
        <v>173919</v>
      </c>
      <c r="M419">
        <v>173919</v>
      </c>
      <c r="O419">
        <v>1070625</v>
      </c>
      <c r="Q419">
        <v>176800.6</v>
      </c>
      <c r="S419" t="s">
        <v>38</v>
      </c>
      <c r="T419" t="s">
        <v>39</v>
      </c>
      <c r="U419" t="s">
        <v>54</v>
      </c>
      <c r="V419">
        <v>1947</v>
      </c>
      <c r="W419">
        <v>2022</v>
      </c>
      <c r="X419" t="s">
        <v>38</v>
      </c>
      <c r="Y419" t="s">
        <v>41</v>
      </c>
      <c r="Z419">
        <v>122.7</v>
      </c>
      <c r="AA419" t="s">
        <v>42</v>
      </c>
      <c r="AE419">
        <v>54.4</v>
      </c>
      <c r="AF419">
        <v>85.35</v>
      </c>
      <c r="AG419">
        <v>30.95</v>
      </c>
      <c r="AH419">
        <v>7.97</v>
      </c>
      <c r="AI419">
        <v>131.78</v>
      </c>
      <c r="AJ419" t="b">
        <v>0</v>
      </c>
    </row>
    <row r="420" spans="1:36" x14ac:dyDescent="0.25">
      <c r="A420" t="s">
        <v>36</v>
      </c>
      <c r="B420" t="s">
        <v>235</v>
      </c>
      <c r="D420">
        <v>56.6</v>
      </c>
      <c r="E420">
        <v>110.4</v>
      </c>
      <c r="F420">
        <v>111.8</v>
      </c>
      <c r="K420">
        <v>31522</v>
      </c>
      <c r="L420">
        <v>31522</v>
      </c>
      <c r="M420">
        <v>31522</v>
      </c>
      <c r="O420">
        <v>742096.8</v>
      </c>
      <c r="Q420">
        <v>9484.7000000000007</v>
      </c>
      <c r="S420" t="s">
        <v>236</v>
      </c>
      <c r="T420" t="s">
        <v>237</v>
      </c>
      <c r="U420" t="s">
        <v>52</v>
      </c>
      <c r="V420">
        <v>1974</v>
      </c>
      <c r="W420">
        <v>2022</v>
      </c>
      <c r="X420" t="s">
        <v>170</v>
      </c>
      <c r="Y420" t="s">
        <v>46</v>
      </c>
      <c r="Z420">
        <v>110.4</v>
      </c>
      <c r="AA420" t="s">
        <v>42</v>
      </c>
      <c r="AE420">
        <v>78.75</v>
      </c>
      <c r="AF420">
        <v>108.4</v>
      </c>
      <c r="AG420">
        <v>29.65</v>
      </c>
      <c r="AH420">
        <v>34.270000000000003</v>
      </c>
      <c r="AI420">
        <v>152.88</v>
      </c>
      <c r="AJ420" t="b">
        <v>0</v>
      </c>
    </row>
    <row r="421" spans="1:36" x14ac:dyDescent="0.25">
      <c r="A421" t="s">
        <v>36</v>
      </c>
      <c r="B421" t="s">
        <v>214</v>
      </c>
      <c r="D421">
        <v>94.4</v>
      </c>
      <c r="E421">
        <v>62.2</v>
      </c>
      <c r="F421">
        <v>64.900000000000006</v>
      </c>
      <c r="K421">
        <v>104000</v>
      </c>
      <c r="L421">
        <v>104000</v>
      </c>
      <c r="M421">
        <v>104000</v>
      </c>
      <c r="O421">
        <v>173918</v>
      </c>
      <c r="Q421">
        <v>58798</v>
      </c>
      <c r="S421" t="s">
        <v>38</v>
      </c>
      <c r="T421" t="s">
        <v>39</v>
      </c>
      <c r="U421" t="s">
        <v>54</v>
      </c>
      <c r="V421">
        <v>1923</v>
      </c>
      <c r="W421">
        <v>2022</v>
      </c>
      <c r="X421" t="s">
        <v>38</v>
      </c>
      <c r="Y421" t="s">
        <v>41</v>
      </c>
      <c r="Z421">
        <v>62.2</v>
      </c>
      <c r="AA421" t="s">
        <v>42</v>
      </c>
      <c r="AE421">
        <v>54.4</v>
      </c>
      <c r="AF421">
        <v>85.35</v>
      </c>
      <c r="AG421">
        <v>30.95</v>
      </c>
      <c r="AH421">
        <v>7.97</v>
      </c>
      <c r="AI421">
        <v>131.78</v>
      </c>
      <c r="AJ421" t="b">
        <v>0</v>
      </c>
    </row>
    <row r="422" spans="1:36" x14ac:dyDescent="0.25">
      <c r="A422" t="s">
        <v>36</v>
      </c>
      <c r="B422" t="s">
        <v>270</v>
      </c>
      <c r="D422">
        <v>58.4</v>
      </c>
      <c r="E422">
        <v>146.19999999999999</v>
      </c>
      <c r="F422">
        <v>146.19999999999999</v>
      </c>
      <c r="K422">
        <v>74305</v>
      </c>
      <c r="L422">
        <v>74305</v>
      </c>
      <c r="M422">
        <v>74305</v>
      </c>
      <c r="O422">
        <v>68853.600000000006</v>
      </c>
      <c r="Q422">
        <v>106273.4</v>
      </c>
      <c r="S422" t="s">
        <v>271</v>
      </c>
      <c r="T422" t="s">
        <v>272</v>
      </c>
      <c r="U422" t="s">
        <v>40</v>
      </c>
      <c r="V422">
        <v>1927</v>
      </c>
      <c r="W422">
        <v>2022</v>
      </c>
      <c r="X422" t="s">
        <v>271</v>
      </c>
      <c r="Y422" t="s">
        <v>273</v>
      </c>
      <c r="Z422">
        <v>146.19999999999999</v>
      </c>
      <c r="AA422" t="s">
        <v>42</v>
      </c>
      <c r="AE422">
        <v>39.35</v>
      </c>
      <c r="AF422">
        <v>86.15</v>
      </c>
      <c r="AG422">
        <v>46.8</v>
      </c>
      <c r="AH422">
        <v>-30.85</v>
      </c>
      <c r="AI422">
        <v>156.35</v>
      </c>
      <c r="AJ422" t="b">
        <v>0</v>
      </c>
    </row>
    <row r="423" spans="1:36" x14ac:dyDescent="0.25">
      <c r="A423" t="s">
        <v>36</v>
      </c>
      <c r="B423" t="s">
        <v>185</v>
      </c>
      <c r="D423">
        <v>98.3</v>
      </c>
      <c r="E423">
        <v>73.400000000000006</v>
      </c>
      <c r="K423">
        <v>55884</v>
      </c>
      <c r="L423">
        <v>55884</v>
      </c>
      <c r="M423">
        <v>55884</v>
      </c>
      <c r="O423">
        <v>108294.2</v>
      </c>
      <c r="Q423">
        <v>37309</v>
      </c>
      <c r="S423" t="s">
        <v>38</v>
      </c>
      <c r="T423" t="s">
        <v>39</v>
      </c>
      <c r="U423" t="s">
        <v>40</v>
      </c>
      <c r="V423">
        <v>1923</v>
      </c>
      <c r="W423">
        <v>2022</v>
      </c>
      <c r="X423" t="s">
        <v>38</v>
      </c>
      <c r="Y423" t="s">
        <v>41</v>
      </c>
      <c r="Z423">
        <v>73.400000000000006</v>
      </c>
      <c r="AA423" t="s">
        <v>42</v>
      </c>
      <c r="AE423">
        <v>54.4</v>
      </c>
      <c r="AF423">
        <v>85.35</v>
      </c>
      <c r="AG423">
        <v>30.95</v>
      </c>
      <c r="AH423">
        <v>7.97</v>
      </c>
      <c r="AI423">
        <v>131.78</v>
      </c>
      <c r="AJ423" t="b">
        <v>0</v>
      </c>
    </row>
    <row r="424" spans="1:36" x14ac:dyDescent="0.25">
      <c r="A424" t="s">
        <v>87</v>
      </c>
      <c r="B424" t="s">
        <v>220</v>
      </c>
      <c r="D424">
        <v>42.2</v>
      </c>
      <c r="E424">
        <v>35.5</v>
      </c>
      <c r="F424">
        <v>35.799999999999997</v>
      </c>
      <c r="K424">
        <v>32400</v>
      </c>
      <c r="L424">
        <v>32400</v>
      </c>
      <c r="M424">
        <v>32400</v>
      </c>
      <c r="O424">
        <v>337454</v>
      </c>
      <c r="S424" t="s">
        <v>38</v>
      </c>
      <c r="T424" t="s">
        <v>39</v>
      </c>
      <c r="U424" t="s">
        <v>52</v>
      </c>
      <c r="V424">
        <v>1911</v>
      </c>
      <c r="W424">
        <v>2022</v>
      </c>
      <c r="X424" t="s">
        <v>38</v>
      </c>
      <c r="Y424" t="s">
        <v>41</v>
      </c>
      <c r="Z424">
        <v>35.5</v>
      </c>
      <c r="AA424" t="s">
        <v>42</v>
      </c>
      <c r="AE424">
        <v>54.4</v>
      </c>
      <c r="AF424">
        <v>85.35</v>
      </c>
      <c r="AG424">
        <v>30.95</v>
      </c>
      <c r="AH424">
        <v>7.97</v>
      </c>
      <c r="AI424">
        <v>131.78</v>
      </c>
      <c r="AJ424" t="b">
        <v>0</v>
      </c>
    </row>
    <row r="425" spans="1:36" x14ac:dyDescent="0.25">
      <c r="A425" t="s">
        <v>36</v>
      </c>
      <c r="B425" t="s">
        <v>240</v>
      </c>
      <c r="D425">
        <v>83.5</v>
      </c>
      <c r="E425">
        <v>83.8</v>
      </c>
      <c r="F425">
        <v>84.2</v>
      </c>
      <c r="K425">
        <v>108233</v>
      </c>
      <c r="L425">
        <v>108233</v>
      </c>
      <c r="M425">
        <v>108233</v>
      </c>
      <c r="O425">
        <v>1731639</v>
      </c>
      <c r="Q425">
        <v>31587.4</v>
      </c>
      <c r="S425" t="s">
        <v>241</v>
      </c>
      <c r="T425" t="s">
        <v>242</v>
      </c>
      <c r="U425" t="s">
        <v>54</v>
      </c>
      <c r="V425">
        <v>1980</v>
      </c>
      <c r="W425">
        <v>2022</v>
      </c>
      <c r="X425" t="s">
        <v>241</v>
      </c>
      <c r="Y425" t="s">
        <v>41</v>
      </c>
      <c r="Z425">
        <v>83.8</v>
      </c>
      <c r="AA425" t="s">
        <v>42</v>
      </c>
      <c r="AE425">
        <v>67.75</v>
      </c>
      <c r="AF425">
        <v>90.9</v>
      </c>
      <c r="AG425">
        <v>23.15</v>
      </c>
      <c r="AH425">
        <v>33.020000000000003</v>
      </c>
      <c r="AI425">
        <v>125.63</v>
      </c>
      <c r="AJ425" t="b">
        <v>0</v>
      </c>
    </row>
    <row r="426" spans="1:36" x14ac:dyDescent="0.25">
      <c r="A426" t="s">
        <v>36</v>
      </c>
      <c r="B426" t="s">
        <v>402</v>
      </c>
      <c r="D426">
        <v>86.7</v>
      </c>
      <c r="E426">
        <v>53.8</v>
      </c>
      <c r="F426">
        <v>53.4</v>
      </c>
      <c r="K426">
        <v>285000</v>
      </c>
      <c r="L426">
        <v>285000</v>
      </c>
      <c r="M426">
        <v>285000</v>
      </c>
      <c r="O426">
        <v>2816913</v>
      </c>
      <c r="Q426">
        <v>57158.5</v>
      </c>
      <c r="S426" t="s">
        <v>241</v>
      </c>
      <c r="T426" t="s">
        <v>242</v>
      </c>
      <c r="V426">
        <v>1923</v>
      </c>
      <c r="W426">
        <v>2022</v>
      </c>
      <c r="X426" t="s">
        <v>241</v>
      </c>
      <c r="Y426" t="s">
        <v>41</v>
      </c>
      <c r="Z426">
        <v>53.8</v>
      </c>
      <c r="AA426" t="s">
        <v>42</v>
      </c>
      <c r="AE426">
        <v>67.75</v>
      </c>
      <c r="AF426">
        <v>90.9</v>
      </c>
      <c r="AG426">
        <v>23.15</v>
      </c>
      <c r="AH426">
        <v>33.020000000000003</v>
      </c>
      <c r="AI426">
        <v>125.63</v>
      </c>
      <c r="AJ426" t="b">
        <v>0</v>
      </c>
    </row>
    <row r="427" spans="1:36" x14ac:dyDescent="0.25">
      <c r="A427" t="s">
        <v>36</v>
      </c>
      <c r="B427" t="s">
        <v>277</v>
      </c>
      <c r="D427">
        <v>145.80000000000001</v>
      </c>
      <c r="E427">
        <v>139.6</v>
      </c>
      <c r="F427">
        <v>135.5</v>
      </c>
      <c r="K427">
        <v>142858</v>
      </c>
      <c r="L427">
        <v>142858</v>
      </c>
      <c r="M427">
        <v>142858</v>
      </c>
      <c r="O427">
        <v>630322.5</v>
      </c>
      <c r="Q427">
        <v>177991.1</v>
      </c>
      <c r="S427" t="s">
        <v>89</v>
      </c>
      <c r="T427" t="s">
        <v>90</v>
      </c>
      <c r="U427" t="s">
        <v>54</v>
      </c>
      <c r="V427">
        <v>1972</v>
      </c>
      <c r="W427">
        <v>2022</v>
      </c>
      <c r="X427" t="s">
        <v>89</v>
      </c>
      <c r="Y427" t="s">
        <v>46</v>
      </c>
      <c r="Z427">
        <v>139.6</v>
      </c>
      <c r="AA427" t="s">
        <v>42</v>
      </c>
      <c r="AE427">
        <v>102.25</v>
      </c>
      <c r="AF427">
        <v>158.77000000000001</v>
      </c>
      <c r="AG427">
        <v>56.52</v>
      </c>
      <c r="AH427">
        <v>17.46</v>
      </c>
      <c r="AI427">
        <v>243.56</v>
      </c>
      <c r="AJ427" t="b">
        <v>0</v>
      </c>
    </row>
    <row r="428" spans="1:36" x14ac:dyDescent="0.25">
      <c r="A428" t="s">
        <v>36</v>
      </c>
      <c r="B428" t="s">
        <v>189</v>
      </c>
      <c r="D428">
        <v>94.5</v>
      </c>
      <c r="E428">
        <v>83.3</v>
      </c>
      <c r="K428">
        <v>74800</v>
      </c>
      <c r="L428">
        <v>74800</v>
      </c>
      <c r="M428">
        <v>74800</v>
      </c>
      <c r="O428">
        <v>171011.5</v>
      </c>
      <c r="Q428">
        <v>56500</v>
      </c>
      <c r="S428" t="s">
        <v>38</v>
      </c>
      <c r="T428" t="s">
        <v>39</v>
      </c>
      <c r="U428" t="s">
        <v>40</v>
      </c>
      <c r="V428">
        <v>1928</v>
      </c>
      <c r="W428">
        <v>2022</v>
      </c>
      <c r="X428" t="s">
        <v>38</v>
      </c>
      <c r="Y428" t="s">
        <v>41</v>
      </c>
      <c r="Z428">
        <v>83.3</v>
      </c>
      <c r="AA428" t="s">
        <v>42</v>
      </c>
      <c r="AE428">
        <v>54.4</v>
      </c>
      <c r="AF428">
        <v>85.35</v>
      </c>
      <c r="AG428">
        <v>30.95</v>
      </c>
      <c r="AH428">
        <v>7.97</v>
      </c>
      <c r="AI428">
        <v>131.78</v>
      </c>
      <c r="AJ428" t="b">
        <v>0</v>
      </c>
    </row>
    <row r="429" spans="1:36" x14ac:dyDescent="0.25">
      <c r="A429" t="s">
        <v>36</v>
      </c>
      <c r="B429" t="s">
        <v>226</v>
      </c>
      <c r="D429">
        <v>93</v>
      </c>
      <c r="E429">
        <v>115.2</v>
      </c>
      <c r="F429">
        <v>118.2</v>
      </c>
      <c r="K429">
        <v>36000</v>
      </c>
      <c r="L429">
        <v>32400</v>
      </c>
      <c r="M429">
        <v>32400</v>
      </c>
      <c r="O429">
        <v>137662</v>
      </c>
      <c r="Q429">
        <v>32631</v>
      </c>
      <c r="S429" t="s">
        <v>38</v>
      </c>
      <c r="T429" t="s">
        <v>39</v>
      </c>
      <c r="U429" t="s">
        <v>52</v>
      </c>
      <c r="V429">
        <v>1960</v>
      </c>
      <c r="W429">
        <v>2022</v>
      </c>
      <c r="X429" t="s">
        <v>38</v>
      </c>
      <c r="Y429" t="s">
        <v>41</v>
      </c>
      <c r="Z429">
        <v>115.2</v>
      </c>
      <c r="AA429" t="s">
        <v>42</v>
      </c>
      <c r="AE429">
        <v>54.4</v>
      </c>
      <c r="AF429">
        <v>85.35</v>
      </c>
      <c r="AG429">
        <v>30.95</v>
      </c>
      <c r="AH429">
        <v>7.97</v>
      </c>
      <c r="AI429">
        <v>131.78</v>
      </c>
      <c r="AJ429" t="b">
        <v>0</v>
      </c>
    </row>
    <row r="430" spans="1:36" x14ac:dyDescent="0.25">
      <c r="A430" t="s">
        <v>36</v>
      </c>
      <c r="B430" t="s">
        <v>243</v>
      </c>
      <c r="D430">
        <v>67.400000000000006</v>
      </c>
      <c r="E430">
        <v>94.8</v>
      </c>
      <c r="F430">
        <v>97.3</v>
      </c>
      <c r="K430">
        <v>25260</v>
      </c>
      <c r="L430">
        <v>25260</v>
      </c>
      <c r="M430">
        <v>25260</v>
      </c>
      <c r="O430">
        <v>349825</v>
      </c>
      <c r="Q430">
        <v>12016</v>
      </c>
      <c r="S430" t="s">
        <v>164</v>
      </c>
      <c r="T430" t="s">
        <v>158</v>
      </c>
      <c r="U430" t="s">
        <v>52</v>
      </c>
      <c r="V430">
        <v>1998</v>
      </c>
      <c r="W430">
        <v>2022</v>
      </c>
      <c r="X430" t="s">
        <v>164</v>
      </c>
      <c r="Y430" t="s">
        <v>159</v>
      </c>
      <c r="Z430">
        <v>94.8</v>
      </c>
      <c r="AA430" t="s">
        <v>42</v>
      </c>
      <c r="AE430">
        <v>71.8</v>
      </c>
      <c r="AF430">
        <v>88.9</v>
      </c>
      <c r="AG430">
        <v>17.100000000000001</v>
      </c>
      <c r="AH430">
        <v>46.15</v>
      </c>
      <c r="AI430">
        <v>114.55</v>
      </c>
      <c r="AJ430" t="b">
        <v>0</v>
      </c>
    </row>
    <row r="431" spans="1:36" x14ac:dyDescent="0.25">
      <c r="A431" t="s">
        <v>36</v>
      </c>
      <c r="B431" t="s">
        <v>280</v>
      </c>
      <c r="D431">
        <v>72.7</v>
      </c>
      <c r="E431">
        <v>90.2</v>
      </c>
      <c r="F431">
        <v>90.3</v>
      </c>
      <c r="K431">
        <v>91249</v>
      </c>
      <c r="L431">
        <v>91249</v>
      </c>
      <c r="M431">
        <v>91249</v>
      </c>
      <c r="O431">
        <v>1277819</v>
      </c>
      <c r="Q431">
        <v>38718.400000000001</v>
      </c>
      <c r="S431" t="s">
        <v>281</v>
      </c>
      <c r="T431" t="s">
        <v>282</v>
      </c>
      <c r="U431" t="s">
        <v>40</v>
      </c>
      <c r="V431">
        <v>1932</v>
      </c>
      <c r="W431">
        <v>2022</v>
      </c>
      <c r="X431" t="s">
        <v>281</v>
      </c>
      <c r="Y431" t="s">
        <v>218</v>
      </c>
      <c r="Z431">
        <v>90.2</v>
      </c>
      <c r="AA431" t="s">
        <v>42</v>
      </c>
      <c r="AE431">
        <v>78.319999999999993</v>
      </c>
      <c r="AF431">
        <v>142.69999999999999</v>
      </c>
      <c r="AG431">
        <v>64.37</v>
      </c>
      <c r="AH431">
        <v>-18.239999999999998</v>
      </c>
      <c r="AI431">
        <v>239.26</v>
      </c>
      <c r="AJ431" t="b">
        <v>0</v>
      </c>
    </row>
    <row r="432" spans="1:36" x14ac:dyDescent="0.25">
      <c r="A432" t="s">
        <v>36</v>
      </c>
      <c r="B432" t="s">
        <v>246</v>
      </c>
      <c r="D432">
        <v>71.400000000000006</v>
      </c>
      <c r="E432">
        <v>76.099999999999994</v>
      </c>
      <c r="F432">
        <v>75.599999999999994</v>
      </c>
      <c r="K432">
        <v>45567</v>
      </c>
      <c r="L432">
        <v>45567</v>
      </c>
      <c r="M432">
        <v>45567</v>
      </c>
      <c r="O432">
        <v>616461</v>
      </c>
      <c r="Q432">
        <v>13661</v>
      </c>
      <c r="S432" t="s">
        <v>164</v>
      </c>
      <c r="T432" t="s">
        <v>158</v>
      </c>
      <c r="U432" t="s">
        <v>52</v>
      </c>
      <c r="V432">
        <v>1994</v>
      </c>
      <c r="W432">
        <v>2022</v>
      </c>
      <c r="X432" t="s">
        <v>164</v>
      </c>
      <c r="Y432" t="s">
        <v>159</v>
      </c>
      <c r="Z432">
        <v>76.099999999999994</v>
      </c>
      <c r="AA432" t="s">
        <v>42</v>
      </c>
      <c r="AE432">
        <v>71.8</v>
      </c>
      <c r="AF432">
        <v>88.9</v>
      </c>
      <c r="AG432">
        <v>17.100000000000001</v>
      </c>
      <c r="AH432">
        <v>46.15</v>
      </c>
      <c r="AI432">
        <v>114.55</v>
      </c>
      <c r="AJ432" t="b">
        <v>0</v>
      </c>
    </row>
    <row r="433" spans="1:36" x14ac:dyDescent="0.25">
      <c r="A433" t="s">
        <v>36</v>
      </c>
      <c r="B433" t="s">
        <v>230</v>
      </c>
      <c r="D433">
        <v>121.9</v>
      </c>
      <c r="E433">
        <v>92.6</v>
      </c>
      <c r="F433">
        <v>95.3</v>
      </c>
      <c r="K433">
        <v>64609</v>
      </c>
      <c r="L433">
        <v>60209</v>
      </c>
      <c r="M433">
        <v>60209</v>
      </c>
      <c r="O433">
        <v>179547</v>
      </c>
      <c r="Q433">
        <v>49618</v>
      </c>
      <c r="S433" t="s">
        <v>38</v>
      </c>
      <c r="T433" t="s">
        <v>39</v>
      </c>
      <c r="U433" t="s">
        <v>40</v>
      </c>
      <c r="V433">
        <v>1998</v>
      </c>
      <c r="W433">
        <v>2022</v>
      </c>
      <c r="X433" t="s">
        <v>38</v>
      </c>
      <c r="Y433" t="s">
        <v>41</v>
      </c>
      <c r="Z433">
        <v>92.6</v>
      </c>
      <c r="AA433" t="s">
        <v>42</v>
      </c>
      <c r="AE433">
        <v>54.4</v>
      </c>
      <c r="AF433">
        <v>85.35</v>
      </c>
      <c r="AG433">
        <v>30.95</v>
      </c>
      <c r="AH433">
        <v>7.97</v>
      </c>
      <c r="AI433">
        <v>131.78</v>
      </c>
      <c r="AJ433" t="b">
        <v>0</v>
      </c>
    </row>
    <row r="434" spans="1:36" x14ac:dyDescent="0.25">
      <c r="A434" t="s">
        <v>36</v>
      </c>
      <c r="B434" t="s">
        <v>403</v>
      </c>
      <c r="D434">
        <v>83.7</v>
      </c>
      <c r="E434">
        <v>64</v>
      </c>
      <c r="F434">
        <v>64.400000000000006</v>
      </c>
      <c r="K434">
        <v>250017</v>
      </c>
      <c r="L434">
        <v>160342</v>
      </c>
      <c r="M434">
        <v>160342</v>
      </c>
      <c r="O434">
        <v>2817968</v>
      </c>
      <c r="Q434">
        <v>6455.6</v>
      </c>
      <c r="S434" t="s">
        <v>66</v>
      </c>
      <c r="T434" t="s">
        <v>67</v>
      </c>
      <c r="U434" t="s">
        <v>54</v>
      </c>
      <c r="V434">
        <v>1979</v>
      </c>
      <c r="W434">
        <v>2022</v>
      </c>
      <c r="X434" t="s">
        <v>66</v>
      </c>
      <c r="Y434" t="s">
        <v>66</v>
      </c>
      <c r="Z434">
        <v>64</v>
      </c>
      <c r="AA434" t="s">
        <v>42</v>
      </c>
      <c r="AE434">
        <v>58.88</v>
      </c>
      <c r="AF434">
        <v>118.35</v>
      </c>
      <c r="AG434">
        <v>59.47</v>
      </c>
      <c r="AH434">
        <v>-30.34</v>
      </c>
      <c r="AI434">
        <v>207.56</v>
      </c>
      <c r="AJ434" t="b">
        <v>0</v>
      </c>
    </row>
    <row r="435" spans="1:36" x14ac:dyDescent="0.25">
      <c r="A435" t="s">
        <v>36</v>
      </c>
      <c r="B435" t="s">
        <v>285</v>
      </c>
      <c r="D435">
        <v>140.4</v>
      </c>
      <c r="E435">
        <v>631.29999999999995</v>
      </c>
      <c r="F435">
        <v>631.29999999999995</v>
      </c>
      <c r="K435">
        <v>91087</v>
      </c>
      <c r="L435">
        <v>91087</v>
      </c>
      <c r="M435">
        <v>91087</v>
      </c>
      <c r="O435">
        <v>2272844</v>
      </c>
      <c r="Q435">
        <v>497503.3</v>
      </c>
      <c r="S435" t="s">
        <v>89</v>
      </c>
      <c r="T435" t="s">
        <v>90</v>
      </c>
      <c r="U435" t="s">
        <v>40</v>
      </c>
      <c r="V435">
        <v>1970</v>
      </c>
      <c r="W435">
        <v>2022</v>
      </c>
      <c r="X435" t="s">
        <v>89</v>
      </c>
      <c r="Y435" t="s">
        <v>46</v>
      </c>
      <c r="Z435">
        <v>631.29999999999995</v>
      </c>
      <c r="AA435" t="s">
        <v>42</v>
      </c>
      <c r="AE435">
        <v>102.25</v>
      </c>
      <c r="AF435">
        <v>158.77000000000001</v>
      </c>
      <c r="AG435">
        <v>56.52</v>
      </c>
      <c r="AH435">
        <v>17.46</v>
      </c>
      <c r="AI435">
        <v>243.56</v>
      </c>
      <c r="AJ435" t="b">
        <v>1</v>
      </c>
    </row>
    <row r="436" spans="1:36" x14ac:dyDescent="0.25">
      <c r="A436" t="s">
        <v>36</v>
      </c>
      <c r="B436" t="s">
        <v>404</v>
      </c>
      <c r="D436">
        <v>119</v>
      </c>
      <c r="E436">
        <v>178.2</v>
      </c>
      <c r="F436">
        <v>179.1</v>
      </c>
      <c r="K436">
        <v>66336</v>
      </c>
      <c r="L436">
        <v>53483</v>
      </c>
      <c r="M436">
        <v>53483</v>
      </c>
      <c r="O436">
        <v>1051390</v>
      </c>
      <c r="Q436">
        <v>59424.2</v>
      </c>
      <c r="S436" t="s">
        <v>251</v>
      </c>
      <c r="T436" t="s">
        <v>234</v>
      </c>
      <c r="U436" t="s">
        <v>40</v>
      </c>
      <c r="V436">
        <v>1991</v>
      </c>
      <c r="W436">
        <v>2022</v>
      </c>
      <c r="X436" t="s">
        <v>251</v>
      </c>
      <c r="Y436" t="s">
        <v>41</v>
      </c>
      <c r="Z436">
        <v>178.2</v>
      </c>
      <c r="AA436" t="s">
        <v>42</v>
      </c>
      <c r="AE436">
        <v>58.45</v>
      </c>
      <c r="AF436">
        <v>160.25</v>
      </c>
      <c r="AG436">
        <v>101.8</v>
      </c>
      <c r="AH436">
        <v>-94.25</v>
      </c>
      <c r="AI436">
        <v>312.95</v>
      </c>
      <c r="AJ436" t="b">
        <v>0</v>
      </c>
    </row>
    <row r="437" spans="1:36" x14ac:dyDescent="0.25">
      <c r="A437" t="s">
        <v>36</v>
      </c>
      <c r="B437" t="s">
        <v>238</v>
      </c>
      <c r="D437">
        <v>93.2</v>
      </c>
      <c r="E437">
        <v>93.6</v>
      </c>
      <c r="F437">
        <v>98.3</v>
      </c>
      <c r="K437">
        <v>62280</v>
      </c>
      <c r="L437">
        <v>62280</v>
      </c>
      <c r="M437">
        <v>62280</v>
      </c>
      <c r="O437">
        <v>182374</v>
      </c>
      <c r="Q437">
        <v>52051.9</v>
      </c>
      <c r="S437" t="s">
        <v>38</v>
      </c>
      <c r="T437" t="s">
        <v>39</v>
      </c>
      <c r="U437" t="s">
        <v>40</v>
      </c>
      <c r="V437">
        <v>1927</v>
      </c>
      <c r="W437">
        <v>2022</v>
      </c>
      <c r="X437" t="s">
        <v>38</v>
      </c>
      <c r="Y437" t="s">
        <v>41</v>
      </c>
      <c r="Z437">
        <v>93.6</v>
      </c>
      <c r="AA437" t="s">
        <v>42</v>
      </c>
      <c r="AE437">
        <v>54.4</v>
      </c>
      <c r="AF437">
        <v>85.35</v>
      </c>
      <c r="AG437">
        <v>30.95</v>
      </c>
      <c r="AH437">
        <v>7.97</v>
      </c>
      <c r="AI437">
        <v>131.78</v>
      </c>
      <c r="AJ437" t="b">
        <v>0</v>
      </c>
    </row>
    <row r="438" spans="1:36" x14ac:dyDescent="0.25">
      <c r="A438" t="s">
        <v>36</v>
      </c>
      <c r="B438" t="s">
        <v>193</v>
      </c>
      <c r="D438">
        <v>105.1</v>
      </c>
      <c r="E438">
        <v>62.1</v>
      </c>
      <c r="K438">
        <v>91677</v>
      </c>
      <c r="L438">
        <v>69274</v>
      </c>
      <c r="M438">
        <v>69274</v>
      </c>
      <c r="O438">
        <v>197161.9</v>
      </c>
      <c r="Q438">
        <v>36295</v>
      </c>
      <c r="S438" t="s">
        <v>38</v>
      </c>
      <c r="T438" t="s">
        <v>39</v>
      </c>
      <c r="U438" t="s">
        <v>40</v>
      </c>
      <c r="V438">
        <v>1953</v>
      </c>
      <c r="W438">
        <v>2022</v>
      </c>
      <c r="X438" t="s">
        <v>38</v>
      </c>
      <c r="Y438" t="s">
        <v>41</v>
      </c>
      <c r="Z438">
        <v>62.1</v>
      </c>
      <c r="AA438" t="s">
        <v>42</v>
      </c>
      <c r="AE438">
        <v>54.4</v>
      </c>
      <c r="AF438">
        <v>85.35</v>
      </c>
      <c r="AG438">
        <v>30.95</v>
      </c>
      <c r="AH438">
        <v>7.97</v>
      </c>
      <c r="AI438">
        <v>131.78</v>
      </c>
      <c r="AJ438" t="b">
        <v>0</v>
      </c>
    </row>
    <row r="439" spans="1:36" x14ac:dyDescent="0.25">
      <c r="A439" t="s">
        <v>36</v>
      </c>
      <c r="B439" t="s">
        <v>286</v>
      </c>
      <c r="D439">
        <v>126.6</v>
      </c>
      <c r="E439">
        <v>147.5</v>
      </c>
      <c r="F439">
        <v>148.19999999999999</v>
      </c>
      <c r="K439">
        <v>146975</v>
      </c>
      <c r="L439">
        <v>146975</v>
      </c>
      <c r="M439">
        <v>146975</v>
      </c>
      <c r="O439">
        <v>1469634.6</v>
      </c>
      <c r="Q439">
        <v>166690.4</v>
      </c>
      <c r="S439" t="s">
        <v>89</v>
      </c>
      <c r="T439" t="s">
        <v>90</v>
      </c>
      <c r="U439" t="s">
        <v>54</v>
      </c>
      <c r="V439">
        <v>1953</v>
      </c>
      <c r="W439">
        <v>2022</v>
      </c>
      <c r="X439" t="s">
        <v>89</v>
      </c>
      <c r="Y439" t="s">
        <v>46</v>
      </c>
      <c r="Z439">
        <v>147.5</v>
      </c>
      <c r="AA439" t="s">
        <v>42</v>
      </c>
      <c r="AE439">
        <v>102.25</v>
      </c>
      <c r="AF439">
        <v>158.77000000000001</v>
      </c>
      <c r="AG439">
        <v>56.52</v>
      </c>
      <c r="AH439">
        <v>17.46</v>
      </c>
      <c r="AI439">
        <v>243.56</v>
      </c>
      <c r="AJ439" t="b">
        <v>0</v>
      </c>
    </row>
    <row r="440" spans="1:36" x14ac:dyDescent="0.25">
      <c r="A440" t="s">
        <v>36</v>
      </c>
      <c r="B440" t="s">
        <v>244</v>
      </c>
      <c r="D440">
        <v>87.2</v>
      </c>
      <c r="E440">
        <v>79.400000000000006</v>
      </c>
      <c r="F440">
        <v>81.3</v>
      </c>
      <c r="K440">
        <v>54800</v>
      </c>
      <c r="L440">
        <v>47400</v>
      </c>
      <c r="M440">
        <v>47400</v>
      </c>
      <c r="O440">
        <v>169604</v>
      </c>
      <c r="Q440">
        <v>31852</v>
      </c>
      <c r="S440" t="s">
        <v>38</v>
      </c>
      <c r="T440" t="s">
        <v>39</v>
      </c>
      <c r="U440" t="s">
        <v>52</v>
      </c>
      <c r="V440">
        <v>1995</v>
      </c>
      <c r="W440">
        <v>2022</v>
      </c>
      <c r="X440" t="s">
        <v>38</v>
      </c>
      <c r="Y440" t="s">
        <v>41</v>
      </c>
      <c r="Z440">
        <v>79.400000000000006</v>
      </c>
      <c r="AA440" t="s">
        <v>42</v>
      </c>
      <c r="AE440">
        <v>54.4</v>
      </c>
      <c r="AF440">
        <v>85.35</v>
      </c>
      <c r="AG440">
        <v>30.95</v>
      </c>
      <c r="AH440">
        <v>7.97</v>
      </c>
      <c r="AI440">
        <v>131.78</v>
      </c>
      <c r="AJ440" t="b">
        <v>0</v>
      </c>
    </row>
    <row r="441" spans="1:36" x14ac:dyDescent="0.25">
      <c r="A441" t="s">
        <v>36</v>
      </c>
      <c r="B441" t="s">
        <v>288</v>
      </c>
      <c r="D441">
        <v>124.1</v>
      </c>
      <c r="E441">
        <v>183.3</v>
      </c>
      <c r="F441">
        <v>183.3</v>
      </c>
      <c r="K441">
        <v>342557</v>
      </c>
      <c r="L441">
        <v>342557</v>
      </c>
      <c r="M441">
        <v>342557</v>
      </c>
      <c r="O441">
        <v>4258641</v>
      </c>
      <c r="Q441">
        <v>482691.4</v>
      </c>
      <c r="S441" t="s">
        <v>89</v>
      </c>
      <c r="T441" t="s">
        <v>90</v>
      </c>
      <c r="U441" t="s">
        <v>54</v>
      </c>
      <c r="V441">
        <v>1972</v>
      </c>
      <c r="W441">
        <v>2022</v>
      </c>
      <c r="X441" t="s">
        <v>89</v>
      </c>
      <c r="Y441" t="s">
        <v>46</v>
      </c>
      <c r="Z441">
        <v>183.3</v>
      </c>
      <c r="AA441" t="s">
        <v>42</v>
      </c>
      <c r="AE441">
        <v>102.25</v>
      </c>
      <c r="AF441">
        <v>158.77000000000001</v>
      </c>
      <c r="AG441">
        <v>56.52</v>
      </c>
      <c r="AH441">
        <v>17.46</v>
      </c>
      <c r="AI441">
        <v>243.56</v>
      </c>
      <c r="AJ441" t="b">
        <v>0</v>
      </c>
    </row>
    <row r="442" spans="1:36" x14ac:dyDescent="0.25">
      <c r="A442" t="s">
        <v>36</v>
      </c>
      <c r="B442" t="s">
        <v>405</v>
      </c>
      <c r="D442">
        <v>90</v>
      </c>
      <c r="E442">
        <v>61.3</v>
      </c>
      <c r="K442">
        <v>115200</v>
      </c>
      <c r="L442">
        <v>96000</v>
      </c>
      <c r="M442">
        <v>96000</v>
      </c>
      <c r="O442">
        <v>457652.6</v>
      </c>
      <c r="Q442">
        <v>43273</v>
      </c>
      <c r="S442" t="s">
        <v>38</v>
      </c>
      <c r="T442" t="s">
        <v>39</v>
      </c>
      <c r="U442" t="s">
        <v>40</v>
      </c>
      <c r="V442">
        <v>1998</v>
      </c>
      <c r="W442">
        <v>2022</v>
      </c>
      <c r="X442" t="s">
        <v>38</v>
      </c>
      <c r="Y442" t="s">
        <v>41</v>
      </c>
      <c r="Z442">
        <v>61.3</v>
      </c>
      <c r="AA442" t="s">
        <v>42</v>
      </c>
      <c r="AE442">
        <v>54.4</v>
      </c>
      <c r="AF442">
        <v>85.35</v>
      </c>
      <c r="AG442">
        <v>30.95</v>
      </c>
      <c r="AH442">
        <v>7.97</v>
      </c>
      <c r="AI442">
        <v>131.78</v>
      </c>
      <c r="AJ442" t="b">
        <v>0</v>
      </c>
    </row>
    <row r="443" spans="1:36" x14ac:dyDescent="0.25">
      <c r="A443" t="s">
        <v>36</v>
      </c>
      <c r="B443" t="s">
        <v>247</v>
      </c>
      <c r="D443">
        <v>104.5</v>
      </c>
      <c r="E443">
        <v>88.7</v>
      </c>
      <c r="F443">
        <v>91</v>
      </c>
      <c r="K443">
        <v>33000</v>
      </c>
      <c r="L443">
        <v>25500</v>
      </c>
      <c r="M443">
        <v>25500</v>
      </c>
      <c r="O443">
        <v>92809</v>
      </c>
      <c r="Q443">
        <v>19458</v>
      </c>
      <c r="S443" t="s">
        <v>38</v>
      </c>
      <c r="T443" t="s">
        <v>39</v>
      </c>
      <c r="U443" t="s">
        <v>52</v>
      </c>
      <c r="V443">
        <v>1960</v>
      </c>
      <c r="W443">
        <v>2022</v>
      </c>
      <c r="X443" t="s">
        <v>38</v>
      </c>
      <c r="Y443" t="s">
        <v>41</v>
      </c>
      <c r="Z443">
        <v>88.7</v>
      </c>
      <c r="AA443" t="s">
        <v>42</v>
      </c>
      <c r="AE443">
        <v>54.4</v>
      </c>
      <c r="AF443">
        <v>85.35</v>
      </c>
      <c r="AG443">
        <v>30.95</v>
      </c>
      <c r="AH443">
        <v>7.97</v>
      </c>
      <c r="AI443">
        <v>131.78</v>
      </c>
      <c r="AJ443" t="b">
        <v>0</v>
      </c>
    </row>
    <row r="444" spans="1:36" x14ac:dyDescent="0.25">
      <c r="A444" t="s">
        <v>36</v>
      </c>
      <c r="B444" t="s">
        <v>205</v>
      </c>
      <c r="D444">
        <v>101.2</v>
      </c>
      <c r="E444">
        <v>64.3</v>
      </c>
      <c r="K444">
        <v>49576</v>
      </c>
      <c r="L444">
        <v>49576</v>
      </c>
      <c r="M444">
        <v>49576</v>
      </c>
      <c r="O444">
        <v>110679.5</v>
      </c>
      <c r="Q444">
        <v>28111</v>
      </c>
      <c r="S444" t="s">
        <v>38</v>
      </c>
      <c r="T444" t="s">
        <v>39</v>
      </c>
      <c r="U444" t="s">
        <v>52</v>
      </c>
      <c r="V444">
        <v>1920</v>
      </c>
      <c r="W444">
        <v>2022</v>
      </c>
      <c r="X444" t="s">
        <v>38</v>
      </c>
      <c r="Y444" t="s">
        <v>41</v>
      </c>
      <c r="Z444">
        <v>64.3</v>
      </c>
      <c r="AA444" t="s">
        <v>42</v>
      </c>
      <c r="AE444">
        <v>54.4</v>
      </c>
      <c r="AF444">
        <v>85.35</v>
      </c>
      <c r="AG444">
        <v>30.95</v>
      </c>
      <c r="AH444">
        <v>7.97</v>
      </c>
      <c r="AI444">
        <v>131.78</v>
      </c>
      <c r="AJ444" t="b">
        <v>0</v>
      </c>
    </row>
    <row r="445" spans="1:36" x14ac:dyDescent="0.25">
      <c r="A445" t="s">
        <v>36</v>
      </c>
      <c r="B445" t="s">
        <v>291</v>
      </c>
      <c r="D445">
        <v>138.30000000000001</v>
      </c>
      <c r="E445">
        <v>139.69999999999999</v>
      </c>
      <c r="F445">
        <v>136.5</v>
      </c>
      <c r="K445">
        <v>175858</v>
      </c>
      <c r="L445">
        <v>175858</v>
      </c>
      <c r="M445">
        <v>175858</v>
      </c>
      <c r="O445">
        <v>1052091</v>
      </c>
      <c r="Q445">
        <v>209859.8</v>
      </c>
      <c r="S445" t="s">
        <v>89</v>
      </c>
      <c r="T445" t="s">
        <v>90</v>
      </c>
      <c r="U445" t="s">
        <v>54</v>
      </c>
      <c r="V445">
        <v>1972</v>
      </c>
      <c r="W445">
        <v>2022</v>
      </c>
      <c r="X445" t="s">
        <v>89</v>
      </c>
      <c r="Y445" t="s">
        <v>46</v>
      </c>
      <c r="Z445">
        <v>139.69999999999999</v>
      </c>
      <c r="AA445" t="s">
        <v>42</v>
      </c>
      <c r="AE445">
        <v>102.25</v>
      </c>
      <c r="AF445">
        <v>158.77000000000001</v>
      </c>
      <c r="AG445">
        <v>56.52</v>
      </c>
      <c r="AH445">
        <v>17.46</v>
      </c>
      <c r="AI445">
        <v>243.56</v>
      </c>
      <c r="AJ445" t="b">
        <v>0</v>
      </c>
    </row>
    <row r="446" spans="1:36" x14ac:dyDescent="0.25">
      <c r="A446" t="s">
        <v>36</v>
      </c>
      <c r="B446" t="s">
        <v>406</v>
      </c>
      <c r="D446">
        <v>94.9</v>
      </c>
      <c r="E446">
        <v>75</v>
      </c>
      <c r="F446">
        <v>77.3</v>
      </c>
      <c r="K446">
        <v>163218</v>
      </c>
      <c r="L446">
        <v>163218</v>
      </c>
      <c r="M446">
        <v>163218</v>
      </c>
      <c r="O446">
        <v>398989.2</v>
      </c>
      <c r="Q446">
        <v>108864.1</v>
      </c>
      <c r="S446" t="s">
        <v>38</v>
      </c>
      <c r="T446" t="s">
        <v>39</v>
      </c>
      <c r="U446" t="s">
        <v>54</v>
      </c>
      <c r="V446">
        <v>1990</v>
      </c>
      <c r="W446">
        <v>2022</v>
      </c>
      <c r="X446" t="s">
        <v>38</v>
      </c>
      <c r="Y446" t="s">
        <v>41</v>
      </c>
      <c r="Z446">
        <v>75</v>
      </c>
      <c r="AA446" t="s">
        <v>42</v>
      </c>
      <c r="AE446">
        <v>54.4</v>
      </c>
      <c r="AF446">
        <v>85.35</v>
      </c>
      <c r="AG446">
        <v>30.95</v>
      </c>
      <c r="AH446">
        <v>7.97</v>
      </c>
      <c r="AI446">
        <v>131.78</v>
      </c>
      <c r="AJ446" t="b">
        <v>0</v>
      </c>
    </row>
    <row r="447" spans="1:36" x14ac:dyDescent="0.25">
      <c r="A447" t="s">
        <v>36</v>
      </c>
      <c r="B447" t="s">
        <v>252</v>
      </c>
      <c r="D447">
        <v>99.9</v>
      </c>
      <c r="E447">
        <v>88.4</v>
      </c>
      <c r="F447">
        <v>90.4</v>
      </c>
      <c r="K447">
        <v>43592</v>
      </c>
      <c r="L447">
        <v>39192</v>
      </c>
      <c r="M447">
        <v>39192</v>
      </c>
      <c r="O447">
        <v>76424</v>
      </c>
      <c r="Q447">
        <v>32035</v>
      </c>
      <c r="S447" t="s">
        <v>38</v>
      </c>
      <c r="T447" t="s">
        <v>39</v>
      </c>
      <c r="U447" t="s">
        <v>52</v>
      </c>
      <c r="V447">
        <v>2008</v>
      </c>
      <c r="W447">
        <v>2022</v>
      </c>
      <c r="X447" t="s">
        <v>38</v>
      </c>
      <c r="Y447" t="s">
        <v>41</v>
      </c>
      <c r="Z447">
        <v>88.4</v>
      </c>
      <c r="AA447" t="s">
        <v>42</v>
      </c>
      <c r="AE447">
        <v>54.4</v>
      </c>
      <c r="AF447">
        <v>85.35</v>
      </c>
      <c r="AG447">
        <v>30.95</v>
      </c>
      <c r="AH447">
        <v>7.97</v>
      </c>
      <c r="AI447">
        <v>131.78</v>
      </c>
      <c r="AJ447" t="b">
        <v>0</v>
      </c>
    </row>
    <row r="448" spans="1:36" x14ac:dyDescent="0.25">
      <c r="A448" t="s">
        <v>36</v>
      </c>
      <c r="B448" t="s">
        <v>208</v>
      </c>
      <c r="D448">
        <v>51.6</v>
      </c>
      <c r="E448">
        <v>33.799999999999997</v>
      </c>
      <c r="F448">
        <v>34.299999999999997</v>
      </c>
      <c r="K448">
        <v>121700</v>
      </c>
      <c r="L448">
        <v>121700</v>
      </c>
      <c r="M448">
        <v>121700</v>
      </c>
      <c r="O448">
        <v>770108.6</v>
      </c>
      <c r="Q448">
        <v>14819.5</v>
      </c>
      <c r="S448" t="s">
        <v>38</v>
      </c>
      <c r="T448" t="s">
        <v>39</v>
      </c>
      <c r="U448" t="s">
        <v>54</v>
      </c>
      <c r="V448">
        <v>1976</v>
      </c>
      <c r="W448">
        <v>2022</v>
      </c>
      <c r="X448" t="s">
        <v>38</v>
      </c>
      <c r="Y448" t="s">
        <v>41</v>
      </c>
      <c r="Z448">
        <v>33.799999999999997</v>
      </c>
      <c r="AA448" t="s">
        <v>42</v>
      </c>
      <c r="AE448">
        <v>54.4</v>
      </c>
      <c r="AF448">
        <v>85.35</v>
      </c>
      <c r="AG448">
        <v>30.95</v>
      </c>
      <c r="AH448">
        <v>7.97</v>
      </c>
      <c r="AI448">
        <v>131.78</v>
      </c>
      <c r="AJ448" t="b">
        <v>0</v>
      </c>
    </row>
    <row r="449" spans="1:36" x14ac:dyDescent="0.25">
      <c r="A449" t="s">
        <v>36</v>
      </c>
      <c r="B449" t="s">
        <v>293</v>
      </c>
      <c r="D449">
        <v>155.1</v>
      </c>
      <c r="E449">
        <v>143.80000000000001</v>
      </c>
      <c r="F449">
        <v>143.80000000000001</v>
      </c>
      <c r="K449">
        <v>52457</v>
      </c>
      <c r="L449">
        <v>52457</v>
      </c>
      <c r="M449">
        <v>52457</v>
      </c>
      <c r="O449">
        <v>144893.1</v>
      </c>
      <c r="Q449">
        <v>70494.2</v>
      </c>
      <c r="S449" t="s">
        <v>89</v>
      </c>
      <c r="T449" t="s">
        <v>90</v>
      </c>
      <c r="U449" t="s">
        <v>40</v>
      </c>
      <c r="V449">
        <v>1977</v>
      </c>
      <c r="W449">
        <v>2022</v>
      </c>
      <c r="X449" t="s">
        <v>89</v>
      </c>
      <c r="Y449" t="s">
        <v>46</v>
      </c>
      <c r="Z449">
        <v>143.80000000000001</v>
      </c>
      <c r="AA449" t="s">
        <v>42</v>
      </c>
      <c r="AE449">
        <v>102.25</v>
      </c>
      <c r="AF449">
        <v>158.77000000000001</v>
      </c>
      <c r="AG449">
        <v>56.52</v>
      </c>
      <c r="AH449">
        <v>17.46</v>
      </c>
      <c r="AI449">
        <v>243.56</v>
      </c>
      <c r="AJ449" t="b">
        <v>0</v>
      </c>
    </row>
    <row r="450" spans="1:36" x14ac:dyDescent="0.25">
      <c r="A450" t="s">
        <v>36</v>
      </c>
      <c r="B450" t="s">
        <v>156</v>
      </c>
      <c r="D450">
        <v>118.8</v>
      </c>
      <c r="E450">
        <v>143.6</v>
      </c>
      <c r="F450">
        <v>147.30000000000001</v>
      </c>
      <c r="K450">
        <v>469013</v>
      </c>
      <c r="L450">
        <v>135424</v>
      </c>
      <c r="M450">
        <v>135424</v>
      </c>
      <c r="O450">
        <v>2709634</v>
      </c>
      <c r="Q450">
        <v>102016</v>
      </c>
      <c r="S450" t="s">
        <v>157</v>
      </c>
      <c r="T450" t="s">
        <v>158</v>
      </c>
      <c r="U450" t="s">
        <v>54</v>
      </c>
      <c r="V450">
        <v>1993</v>
      </c>
      <c r="W450">
        <v>2022</v>
      </c>
      <c r="X450" t="s">
        <v>157</v>
      </c>
      <c r="Y450" t="s">
        <v>159</v>
      </c>
      <c r="Z450">
        <v>143.6</v>
      </c>
      <c r="AA450" t="s">
        <v>42</v>
      </c>
      <c r="AE450">
        <v>125.75</v>
      </c>
      <c r="AF450">
        <v>135.5</v>
      </c>
      <c r="AG450">
        <v>9.75</v>
      </c>
      <c r="AH450">
        <v>111.12</v>
      </c>
      <c r="AI450">
        <v>150.12</v>
      </c>
      <c r="AJ450" t="b">
        <v>0</v>
      </c>
    </row>
    <row r="451" spans="1:36" x14ac:dyDescent="0.25">
      <c r="A451" t="s">
        <v>36</v>
      </c>
      <c r="B451" t="s">
        <v>256</v>
      </c>
      <c r="D451">
        <v>94.1</v>
      </c>
      <c r="E451">
        <v>73.7</v>
      </c>
      <c r="F451">
        <v>76.900000000000006</v>
      </c>
      <c r="K451">
        <v>75400</v>
      </c>
      <c r="L451">
        <v>66400</v>
      </c>
      <c r="M451">
        <v>66400</v>
      </c>
      <c r="O451">
        <v>191492</v>
      </c>
      <c r="Q451">
        <v>42435</v>
      </c>
      <c r="S451" t="s">
        <v>38</v>
      </c>
      <c r="T451" t="s">
        <v>39</v>
      </c>
      <c r="U451" t="s">
        <v>40</v>
      </c>
      <c r="V451">
        <v>1998</v>
      </c>
      <c r="W451">
        <v>2022</v>
      </c>
      <c r="X451" t="s">
        <v>38</v>
      </c>
      <c r="Y451" t="s">
        <v>41</v>
      </c>
      <c r="Z451">
        <v>73.7</v>
      </c>
      <c r="AA451" t="s">
        <v>42</v>
      </c>
      <c r="AE451">
        <v>54.4</v>
      </c>
      <c r="AF451">
        <v>85.35</v>
      </c>
      <c r="AG451">
        <v>30.95</v>
      </c>
      <c r="AH451">
        <v>7.97</v>
      </c>
      <c r="AI451">
        <v>131.78</v>
      </c>
      <c r="AJ451" t="b">
        <v>0</v>
      </c>
    </row>
    <row r="452" spans="1:36" x14ac:dyDescent="0.25">
      <c r="A452" t="s">
        <v>87</v>
      </c>
      <c r="B452" t="s">
        <v>212</v>
      </c>
      <c r="D452">
        <v>50.6</v>
      </c>
      <c r="E452">
        <v>33.799999999999997</v>
      </c>
      <c r="F452">
        <v>34.1</v>
      </c>
      <c r="K452">
        <v>84341</v>
      </c>
      <c r="L452">
        <v>72503</v>
      </c>
      <c r="M452">
        <v>72503</v>
      </c>
      <c r="O452">
        <v>717728.9</v>
      </c>
      <c r="S452" t="s">
        <v>38</v>
      </c>
      <c r="T452" t="s">
        <v>39</v>
      </c>
      <c r="U452" t="s">
        <v>40</v>
      </c>
      <c r="V452">
        <v>1966</v>
      </c>
      <c r="W452">
        <v>2022</v>
      </c>
      <c r="X452" t="s">
        <v>38</v>
      </c>
      <c r="Y452" t="s">
        <v>41</v>
      </c>
      <c r="Z452">
        <v>33.799999999999997</v>
      </c>
      <c r="AA452" t="s">
        <v>42</v>
      </c>
      <c r="AE452">
        <v>54.4</v>
      </c>
      <c r="AF452">
        <v>85.35</v>
      </c>
      <c r="AG452">
        <v>30.95</v>
      </c>
      <c r="AH452">
        <v>7.97</v>
      </c>
      <c r="AI452">
        <v>131.78</v>
      </c>
      <c r="AJ452" t="b">
        <v>0</v>
      </c>
    </row>
    <row r="453" spans="1:36" x14ac:dyDescent="0.25">
      <c r="A453" t="s">
        <v>36</v>
      </c>
      <c r="B453" t="s">
        <v>296</v>
      </c>
      <c r="D453">
        <v>116.2</v>
      </c>
      <c r="E453">
        <v>189.5</v>
      </c>
      <c r="F453">
        <v>189.5</v>
      </c>
      <c r="K453">
        <v>54145</v>
      </c>
      <c r="L453">
        <v>54145</v>
      </c>
      <c r="M453">
        <v>54145</v>
      </c>
      <c r="O453">
        <v>414009.7</v>
      </c>
      <c r="Q453">
        <v>88454.9</v>
      </c>
      <c r="S453" t="s">
        <v>297</v>
      </c>
      <c r="T453" t="s">
        <v>298</v>
      </c>
      <c r="U453" t="s">
        <v>40</v>
      </c>
      <c r="V453">
        <v>1960</v>
      </c>
      <c r="W453">
        <v>2022</v>
      </c>
      <c r="X453" t="s">
        <v>297</v>
      </c>
      <c r="Y453" t="s">
        <v>62</v>
      </c>
      <c r="Z453">
        <v>189.5</v>
      </c>
      <c r="AA453" t="s">
        <v>42</v>
      </c>
      <c r="AE453">
        <v>137.9</v>
      </c>
      <c r="AF453">
        <v>186.9</v>
      </c>
      <c r="AG453">
        <v>49</v>
      </c>
      <c r="AH453">
        <v>64.400000000000006</v>
      </c>
      <c r="AI453">
        <v>260.39999999999998</v>
      </c>
      <c r="AJ453" t="b">
        <v>0</v>
      </c>
    </row>
    <row r="454" spans="1:36" x14ac:dyDescent="0.25">
      <c r="A454" t="s">
        <v>36</v>
      </c>
      <c r="B454" t="s">
        <v>269</v>
      </c>
      <c r="D454">
        <v>60.7</v>
      </c>
      <c r="E454">
        <v>45.4</v>
      </c>
      <c r="F454">
        <v>45.3</v>
      </c>
      <c r="K454">
        <v>124439</v>
      </c>
      <c r="L454">
        <v>106839</v>
      </c>
      <c r="M454">
        <v>106839</v>
      </c>
      <c r="O454">
        <v>717919.8</v>
      </c>
      <c r="Q454">
        <v>23970.799999999999</v>
      </c>
      <c r="S454" t="s">
        <v>38</v>
      </c>
      <c r="T454" t="s">
        <v>39</v>
      </c>
      <c r="U454" t="s">
        <v>54</v>
      </c>
      <c r="V454">
        <v>2013</v>
      </c>
      <c r="W454">
        <v>2022</v>
      </c>
      <c r="X454" t="s">
        <v>38</v>
      </c>
      <c r="Y454" t="s">
        <v>41</v>
      </c>
      <c r="Z454">
        <v>45.4</v>
      </c>
      <c r="AA454" t="s">
        <v>42</v>
      </c>
      <c r="AE454">
        <v>54.4</v>
      </c>
      <c r="AF454">
        <v>85.35</v>
      </c>
      <c r="AG454">
        <v>30.95</v>
      </c>
      <c r="AH454">
        <v>7.97</v>
      </c>
      <c r="AI454">
        <v>131.78</v>
      </c>
      <c r="AJ454" t="b">
        <v>0</v>
      </c>
    </row>
    <row r="455" spans="1:36" x14ac:dyDescent="0.25">
      <c r="A455" t="s">
        <v>87</v>
      </c>
      <c r="B455" t="s">
        <v>260</v>
      </c>
      <c r="D455">
        <v>41.5</v>
      </c>
      <c r="E455">
        <v>31.2</v>
      </c>
      <c r="F455">
        <v>31.5</v>
      </c>
      <c r="K455">
        <v>66900</v>
      </c>
      <c r="L455">
        <v>66900</v>
      </c>
      <c r="M455">
        <v>66900</v>
      </c>
      <c r="O455">
        <v>611076.1</v>
      </c>
      <c r="S455" t="s">
        <v>38</v>
      </c>
      <c r="T455" t="s">
        <v>39</v>
      </c>
      <c r="U455" t="s">
        <v>40</v>
      </c>
      <c r="V455">
        <v>1968</v>
      </c>
      <c r="W455">
        <v>2022</v>
      </c>
      <c r="X455" t="s">
        <v>38</v>
      </c>
      <c r="Y455" t="s">
        <v>41</v>
      </c>
      <c r="Z455">
        <v>31.2</v>
      </c>
      <c r="AA455" t="s">
        <v>42</v>
      </c>
      <c r="AE455">
        <v>54.4</v>
      </c>
      <c r="AF455">
        <v>85.35</v>
      </c>
      <c r="AG455">
        <v>30.95</v>
      </c>
      <c r="AH455">
        <v>7.97</v>
      </c>
      <c r="AI455">
        <v>131.78</v>
      </c>
      <c r="AJ455" t="b">
        <v>0</v>
      </c>
    </row>
    <row r="456" spans="1:36" x14ac:dyDescent="0.25">
      <c r="A456" t="s">
        <v>36</v>
      </c>
      <c r="B456" t="s">
        <v>215</v>
      </c>
      <c r="D456">
        <v>74.7</v>
      </c>
      <c r="E456">
        <v>75.2</v>
      </c>
      <c r="K456">
        <v>33228</v>
      </c>
      <c r="L456">
        <v>33228</v>
      </c>
      <c r="M456">
        <v>33228</v>
      </c>
      <c r="O456">
        <v>163316.20000000001</v>
      </c>
      <c r="Q456">
        <v>19429</v>
      </c>
      <c r="S456" t="s">
        <v>38</v>
      </c>
      <c r="T456" t="s">
        <v>39</v>
      </c>
      <c r="U456" t="s">
        <v>52</v>
      </c>
      <c r="V456">
        <v>1958</v>
      </c>
      <c r="W456">
        <v>2022</v>
      </c>
      <c r="X456" t="s">
        <v>38</v>
      </c>
      <c r="Y456" t="s">
        <v>41</v>
      </c>
      <c r="Z456">
        <v>75.2</v>
      </c>
      <c r="AA456" t="s">
        <v>42</v>
      </c>
      <c r="AE456">
        <v>54.4</v>
      </c>
      <c r="AF456">
        <v>85.35</v>
      </c>
      <c r="AG456">
        <v>30.95</v>
      </c>
      <c r="AH456">
        <v>7.97</v>
      </c>
      <c r="AI456">
        <v>131.78</v>
      </c>
      <c r="AJ456" t="b">
        <v>0</v>
      </c>
    </row>
    <row r="457" spans="1:36" x14ac:dyDescent="0.25">
      <c r="A457" t="s">
        <v>36</v>
      </c>
      <c r="B457" t="s">
        <v>301</v>
      </c>
      <c r="D457">
        <v>93.9</v>
      </c>
      <c r="E457">
        <v>169.5</v>
      </c>
      <c r="F457">
        <v>166.7</v>
      </c>
      <c r="K457">
        <v>350947</v>
      </c>
      <c r="L457">
        <v>350947</v>
      </c>
      <c r="M457">
        <v>350947</v>
      </c>
      <c r="O457">
        <v>4770700</v>
      </c>
      <c r="Q457">
        <v>431959.3</v>
      </c>
      <c r="S457" t="s">
        <v>281</v>
      </c>
      <c r="T457" t="s">
        <v>282</v>
      </c>
      <c r="U457" t="s">
        <v>54</v>
      </c>
      <c r="V457">
        <v>1969</v>
      </c>
      <c r="W457">
        <v>2022</v>
      </c>
      <c r="X457" t="s">
        <v>281</v>
      </c>
      <c r="Y457" t="s">
        <v>218</v>
      </c>
      <c r="Z457">
        <v>169.5</v>
      </c>
      <c r="AA457" t="s">
        <v>42</v>
      </c>
      <c r="AE457">
        <v>78.319999999999993</v>
      </c>
      <c r="AF457">
        <v>142.69999999999999</v>
      </c>
      <c r="AG457">
        <v>64.37</v>
      </c>
      <c r="AH457">
        <v>-18.239999999999998</v>
      </c>
      <c r="AI457">
        <v>239.26</v>
      </c>
      <c r="AJ457" t="b">
        <v>0</v>
      </c>
    </row>
    <row r="458" spans="1:36" x14ac:dyDescent="0.25">
      <c r="A458" t="s">
        <v>36</v>
      </c>
      <c r="B458" t="s">
        <v>407</v>
      </c>
      <c r="D458">
        <v>73.900000000000006</v>
      </c>
      <c r="E458">
        <v>68.8</v>
      </c>
      <c r="F458">
        <v>68.8</v>
      </c>
      <c r="K458">
        <v>400400</v>
      </c>
      <c r="L458">
        <v>307000</v>
      </c>
      <c r="M458">
        <v>307000</v>
      </c>
      <c r="O458">
        <v>3422286</v>
      </c>
      <c r="Q458">
        <v>94579.5</v>
      </c>
      <c r="S458" t="s">
        <v>38</v>
      </c>
      <c r="T458" t="s">
        <v>39</v>
      </c>
      <c r="U458" t="s">
        <v>54</v>
      </c>
      <c r="V458">
        <v>2015</v>
      </c>
      <c r="W458">
        <v>2022</v>
      </c>
      <c r="X458" t="s">
        <v>38</v>
      </c>
      <c r="Y458" t="s">
        <v>41</v>
      </c>
      <c r="Z458">
        <v>68.8</v>
      </c>
      <c r="AA458" t="s">
        <v>42</v>
      </c>
      <c r="AE458">
        <v>54.4</v>
      </c>
      <c r="AF458">
        <v>85.35</v>
      </c>
      <c r="AG458">
        <v>30.95</v>
      </c>
      <c r="AH458">
        <v>7.97</v>
      </c>
      <c r="AI458">
        <v>131.78</v>
      </c>
      <c r="AJ458" t="b">
        <v>0</v>
      </c>
    </row>
    <row r="459" spans="1:36" x14ac:dyDescent="0.25">
      <c r="A459" t="s">
        <v>36</v>
      </c>
      <c r="B459" t="s">
        <v>221</v>
      </c>
      <c r="D459">
        <v>117.4</v>
      </c>
      <c r="E459">
        <v>81.900000000000006</v>
      </c>
      <c r="K459">
        <v>40097</v>
      </c>
      <c r="L459">
        <v>32753</v>
      </c>
      <c r="M459">
        <v>32753</v>
      </c>
      <c r="O459">
        <v>171177</v>
      </c>
      <c r="Q459">
        <v>20971.099999999999</v>
      </c>
      <c r="S459" t="s">
        <v>38</v>
      </c>
      <c r="T459" t="s">
        <v>39</v>
      </c>
      <c r="U459" t="s">
        <v>52</v>
      </c>
      <c r="V459">
        <v>1925</v>
      </c>
      <c r="W459">
        <v>2022</v>
      </c>
      <c r="X459" t="s">
        <v>38</v>
      </c>
      <c r="Y459" t="s">
        <v>41</v>
      </c>
      <c r="Z459">
        <v>81.900000000000006</v>
      </c>
      <c r="AA459" t="s">
        <v>42</v>
      </c>
      <c r="AE459">
        <v>54.4</v>
      </c>
      <c r="AF459">
        <v>85.35</v>
      </c>
      <c r="AG459">
        <v>30.95</v>
      </c>
      <c r="AH459">
        <v>7.97</v>
      </c>
      <c r="AI459">
        <v>131.78</v>
      </c>
      <c r="AJ459" t="b">
        <v>0</v>
      </c>
    </row>
    <row r="460" spans="1:36" x14ac:dyDescent="0.25">
      <c r="A460" t="s">
        <v>36</v>
      </c>
      <c r="B460" t="s">
        <v>264</v>
      </c>
      <c r="D460">
        <v>89.3</v>
      </c>
      <c r="E460">
        <v>55.7</v>
      </c>
      <c r="F460">
        <v>58.3</v>
      </c>
      <c r="K460">
        <v>74134</v>
      </c>
      <c r="L460">
        <v>65334</v>
      </c>
      <c r="M460">
        <v>65334</v>
      </c>
      <c r="O460">
        <v>173382</v>
      </c>
      <c r="Q460">
        <v>30467</v>
      </c>
      <c r="S460" t="s">
        <v>38</v>
      </c>
      <c r="T460" t="s">
        <v>39</v>
      </c>
      <c r="U460" t="s">
        <v>40</v>
      </c>
      <c r="V460">
        <v>1950</v>
      </c>
      <c r="W460">
        <v>2022</v>
      </c>
      <c r="X460" t="s">
        <v>38</v>
      </c>
      <c r="Y460" t="s">
        <v>41</v>
      </c>
      <c r="Z460">
        <v>55.7</v>
      </c>
      <c r="AA460" t="s">
        <v>42</v>
      </c>
      <c r="AE460">
        <v>54.4</v>
      </c>
      <c r="AF460">
        <v>85.35</v>
      </c>
      <c r="AG460">
        <v>30.95</v>
      </c>
      <c r="AH460">
        <v>7.97</v>
      </c>
      <c r="AI460">
        <v>131.78</v>
      </c>
      <c r="AJ460" t="b">
        <v>0</v>
      </c>
    </row>
    <row r="461" spans="1:36" x14ac:dyDescent="0.25">
      <c r="A461" t="s">
        <v>87</v>
      </c>
      <c r="B461" t="s">
        <v>383</v>
      </c>
      <c r="D461">
        <v>75.099999999999994</v>
      </c>
      <c r="E461">
        <v>59</v>
      </c>
      <c r="F461">
        <v>59.1</v>
      </c>
      <c r="K461">
        <v>429000</v>
      </c>
      <c r="L461">
        <v>309000</v>
      </c>
      <c r="M461">
        <v>309000</v>
      </c>
      <c r="O461">
        <v>1738896</v>
      </c>
      <c r="Q461">
        <v>123039.2</v>
      </c>
      <c r="S461" t="s">
        <v>38</v>
      </c>
      <c r="T461" t="s">
        <v>39</v>
      </c>
      <c r="U461" t="s">
        <v>54</v>
      </c>
      <c r="V461">
        <v>2002</v>
      </c>
      <c r="W461">
        <v>2022</v>
      </c>
      <c r="X461" t="s">
        <v>38</v>
      </c>
      <c r="Y461" t="s">
        <v>41</v>
      </c>
      <c r="Z461">
        <v>59</v>
      </c>
      <c r="AA461" t="s">
        <v>42</v>
      </c>
      <c r="AE461">
        <v>54.4</v>
      </c>
      <c r="AF461">
        <v>85.35</v>
      </c>
      <c r="AG461">
        <v>30.95</v>
      </c>
      <c r="AH461">
        <v>7.97</v>
      </c>
      <c r="AI461">
        <v>131.78</v>
      </c>
      <c r="AJ461" t="b">
        <v>0</v>
      </c>
    </row>
    <row r="462" spans="1:36" x14ac:dyDescent="0.25">
      <c r="A462" t="s">
        <v>36</v>
      </c>
      <c r="B462" t="s">
        <v>303</v>
      </c>
      <c r="D462">
        <v>221.6</v>
      </c>
      <c r="E462">
        <v>389.9</v>
      </c>
      <c r="F462">
        <v>386.1</v>
      </c>
      <c r="K462">
        <v>207697</v>
      </c>
      <c r="L462">
        <v>207697</v>
      </c>
      <c r="M462">
        <v>207697</v>
      </c>
      <c r="O462">
        <v>5239613</v>
      </c>
      <c r="Q462">
        <v>631062.9</v>
      </c>
      <c r="S462" t="s">
        <v>304</v>
      </c>
      <c r="T462" t="s">
        <v>305</v>
      </c>
      <c r="U462" t="s">
        <v>54</v>
      </c>
      <c r="V462">
        <v>1991</v>
      </c>
      <c r="W462">
        <v>2022</v>
      </c>
      <c r="X462" t="s">
        <v>304</v>
      </c>
      <c r="Y462" t="s">
        <v>306</v>
      </c>
      <c r="Z462">
        <v>389.9</v>
      </c>
      <c r="AA462" t="s">
        <v>42</v>
      </c>
      <c r="AE462">
        <v>263.39999999999998</v>
      </c>
      <c r="AF462">
        <v>477</v>
      </c>
      <c r="AG462">
        <v>213.6</v>
      </c>
      <c r="AH462">
        <v>-57</v>
      </c>
      <c r="AI462">
        <v>797.4</v>
      </c>
      <c r="AJ462" t="b">
        <v>0</v>
      </c>
    </row>
    <row r="463" spans="1:36" x14ac:dyDescent="0.25">
      <c r="A463" t="s">
        <v>36</v>
      </c>
      <c r="B463" t="s">
        <v>227</v>
      </c>
      <c r="D463">
        <v>59.7</v>
      </c>
      <c r="E463">
        <v>96.2</v>
      </c>
      <c r="K463">
        <v>31205</v>
      </c>
      <c r="L463">
        <v>29674</v>
      </c>
      <c r="M463">
        <v>29674</v>
      </c>
      <c r="O463">
        <v>212568.4</v>
      </c>
      <c r="Q463">
        <v>21293.7</v>
      </c>
      <c r="S463" t="s">
        <v>38</v>
      </c>
      <c r="T463" t="s">
        <v>79</v>
      </c>
      <c r="U463" t="s">
        <v>52</v>
      </c>
      <c r="V463">
        <v>1906</v>
      </c>
      <c r="W463">
        <v>2022</v>
      </c>
      <c r="X463" t="s">
        <v>38</v>
      </c>
      <c r="Y463" t="s">
        <v>41</v>
      </c>
      <c r="Z463">
        <v>96.2</v>
      </c>
      <c r="AA463" t="s">
        <v>42</v>
      </c>
      <c r="AE463">
        <v>54.4</v>
      </c>
      <c r="AF463">
        <v>85.35</v>
      </c>
      <c r="AG463">
        <v>30.95</v>
      </c>
      <c r="AH463">
        <v>7.97</v>
      </c>
      <c r="AI463">
        <v>131.78</v>
      </c>
      <c r="AJ463" t="b">
        <v>0</v>
      </c>
    </row>
    <row r="464" spans="1:36" x14ac:dyDescent="0.25">
      <c r="A464" t="s">
        <v>36</v>
      </c>
      <c r="B464" t="s">
        <v>268</v>
      </c>
      <c r="D464">
        <v>90.9</v>
      </c>
      <c r="E464">
        <v>60.3</v>
      </c>
      <c r="F464">
        <v>61.9</v>
      </c>
      <c r="K464">
        <v>75268</v>
      </c>
      <c r="L464">
        <v>62745</v>
      </c>
      <c r="M464">
        <v>62745</v>
      </c>
      <c r="O464">
        <v>194244</v>
      </c>
      <c r="Q464">
        <v>31192</v>
      </c>
      <c r="S464" t="s">
        <v>38</v>
      </c>
      <c r="T464" t="s">
        <v>39</v>
      </c>
      <c r="U464" t="s">
        <v>40</v>
      </c>
      <c r="V464">
        <v>1960</v>
      </c>
      <c r="W464">
        <v>2022</v>
      </c>
      <c r="X464" t="s">
        <v>38</v>
      </c>
      <c r="Y464" t="s">
        <v>41</v>
      </c>
      <c r="Z464">
        <v>60.3</v>
      </c>
      <c r="AA464" t="s">
        <v>42</v>
      </c>
      <c r="AE464">
        <v>54.4</v>
      </c>
      <c r="AF464">
        <v>85.35</v>
      </c>
      <c r="AG464">
        <v>30.95</v>
      </c>
      <c r="AH464">
        <v>7.97</v>
      </c>
      <c r="AI464">
        <v>131.78</v>
      </c>
      <c r="AJ464" t="b">
        <v>0</v>
      </c>
    </row>
    <row r="465" spans="1:36" x14ac:dyDescent="0.25">
      <c r="A465" t="s">
        <v>87</v>
      </c>
      <c r="B465" t="s">
        <v>385</v>
      </c>
      <c r="D465">
        <v>77.900000000000006</v>
      </c>
      <c r="E465">
        <v>69.3</v>
      </c>
      <c r="F465">
        <v>71.2</v>
      </c>
      <c r="K465">
        <v>260000</v>
      </c>
      <c r="L465">
        <v>210000</v>
      </c>
      <c r="M465">
        <v>210000</v>
      </c>
      <c r="O465">
        <v>1692310</v>
      </c>
      <c r="Q465">
        <v>87861.5</v>
      </c>
      <c r="S465" t="s">
        <v>38</v>
      </c>
      <c r="T465" t="s">
        <v>39</v>
      </c>
      <c r="U465" t="s">
        <v>54</v>
      </c>
      <c r="V465">
        <v>2009</v>
      </c>
      <c r="W465">
        <v>2022</v>
      </c>
      <c r="X465" t="s">
        <v>38</v>
      </c>
      <c r="Y465" t="s">
        <v>41</v>
      </c>
      <c r="Z465">
        <v>69.3</v>
      </c>
      <c r="AA465" t="s">
        <v>42</v>
      </c>
      <c r="AE465">
        <v>54.4</v>
      </c>
      <c r="AF465">
        <v>85.35</v>
      </c>
      <c r="AG465">
        <v>30.95</v>
      </c>
      <c r="AH465">
        <v>7.97</v>
      </c>
      <c r="AI465">
        <v>131.78</v>
      </c>
      <c r="AJ465" t="b">
        <v>0</v>
      </c>
    </row>
    <row r="466" spans="1:36" x14ac:dyDescent="0.25">
      <c r="A466" t="s">
        <v>87</v>
      </c>
      <c r="B466" t="s">
        <v>284</v>
      </c>
      <c r="D466">
        <v>42.7</v>
      </c>
      <c r="E466">
        <v>19.5</v>
      </c>
      <c r="F466">
        <v>19.7</v>
      </c>
      <c r="K466">
        <v>83100</v>
      </c>
      <c r="L466">
        <v>68700</v>
      </c>
      <c r="M466">
        <v>68700</v>
      </c>
      <c r="O466">
        <v>392831</v>
      </c>
      <c r="S466" t="s">
        <v>38</v>
      </c>
      <c r="T466" t="s">
        <v>39</v>
      </c>
      <c r="U466" t="s">
        <v>52</v>
      </c>
      <c r="V466">
        <v>1966</v>
      </c>
      <c r="W466">
        <v>2022</v>
      </c>
      <c r="X466" t="s">
        <v>38</v>
      </c>
      <c r="Y466" t="s">
        <v>41</v>
      </c>
      <c r="Z466">
        <v>19.5</v>
      </c>
      <c r="AA466" t="s">
        <v>42</v>
      </c>
      <c r="AE466">
        <v>54.4</v>
      </c>
      <c r="AF466">
        <v>85.35</v>
      </c>
      <c r="AG466">
        <v>30.95</v>
      </c>
      <c r="AH466">
        <v>7.97</v>
      </c>
      <c r="AI466">
        <v>131.78</v>
      </c>
      <c r="AJ466" t="b">
        <v>0</v>
      </c>
    </row>
    <row r="467" spans="1:36" x14ac:dyDescent="0.25">
      <c r="A467" t="s">
        <v>36</v>
      </c>
      <c r="B467" t="s">
        <v>310</v>
      </c>
      <c r="D467">
        <v>114.2</v>
      </c>
      <c r="E467">
        <v>107.2</v>
      </c>
      <c r="F467">
        <v>102.8</v>
      </c>
      <c r="K467">
        <v>67775</v>
      </c>
      <c r="L467">
        <v>67775</v>
      </c>
      <c r="M467">
        <v>67775</v>
      </c>
      <c r="O467">
        <v>646827.4</v>
      </c>
      <c r="Q467">
        <v>50570.7</v>
      </c>
      <c r="S467" t="s">
        <v>89</v>
      </c>
      <c r="T467" t="s">
        <v>90</v>
      </c>
      <c r="U467" t="s">
        <v>40</v>
      </c>
      <c r="V467">
        <v>1993</v>
      </c>
      <c r="W467">
        <v>2022</v>
      </c>
      <c r="X467" t="s">
        <v>89</v>
      </c>
      <c r="Y467" t="s">
        <v>46</v>
      </c>
      <c r="Z467">
        <v>107.2</v>
      </c>
      <c r="AA467" t="s">
        <v>42</v>
      </c>
      <c r="AE467">
        <v>102.25</v>
      </c>
      <c r="AF467">
        <v>158.77000000000001</v>
      </c>
      <c r="AG467">
        <v>56.52</v>
      </c>
      <c r="AH467">
        <v>17.46</v>
      </c>
      <c r="AI467">
        <v>243.56</v>
      </c>
      <c r="AJ467" t="b">
        <v>0</v>
      </c>
    </row>
    <row r="468" spans="1:36" x14ac:dyDescent="0.25">
      <c r="A468" t="s">
        <v>36</v>
      </c>
      <c r="B468" t="s">
        <v>231</v>
      </c>
      <c r="D468">
        <v>94</v>
      </c>
      <c r="E468">
        <v>81.400000000000006</v>
      </c>
      <c r="K468">
        <v>39289</v>
      </c>
      <c r="L468">
        <v>39289</v>
      </c>
      <c r="M468">
        <v>39289</v>
      </c>
      <c r="O468">
        <v>109920.3</v>
      </c>
      <c r="Q468">
        <v>28234</v>
      </c>
      <c r="S468" t="s">
        <v>38</v>
      </c>
      <c r="T468" t="s">
        <v>39</v>
      </c>
      <c r="U468" t="s">
        <v>52</v>
      </c>
      <c r="V468">
        <v>1925</v>
      </c>
      <c r="W468">
        <v>2022</v>
      </c>
      <c r="X468" t="s">
        <v>38</v>
      </c>
      <c r="Y468" t="s">
        <v>41</v>
      </c>
      <c r="Z468">
        <v>81.400000000000006</v>
      </c>
      <c r="AA468" t="s">
        <v>42</v>
      </c>
      <c r="AE468">
        <v>54.4</v>
      </c>
      <c r="AF468">
        <v>85.35</v>
      </c>
      <c r="AG468">
        <v>30.95</v>
      </c>
      <c r="AH468">
        <v>7.97</v>
      </c>
      <c r="AI468">
        <v>131.78</v>
      </c>
      <c r="AJ468" t="b">
        <v>0</v>
      </c>
    </row>
    <row r="469" spans="1:36" x14ac:dyDescent="0.25">
      <c r="A469" t="s">
        <v>87</v>
      </c>
      <c r="B469" t="s">
        <v>275</v>
      </c>
      <c r="D469">
        <v>43.8</v>
      </c>
      <c r="E469">
        <v>29.3</v>
      </c>
      <c r="F469">
        <v>29.5</v>
      </c>
      <c r="K469">
        <v>68000</v>
      </c>
      <c r="L469">
        <v>68000</v>
      </c>
      <c r="M469">
        <v>68000</v>
      </c>
      <c r="O469">
        <v>583324</v>
      </c>
      <c r="S469" t="s">
        <v>38</v>
      </c>
      <c r="T469" t="s">
        <v>39</v>
      </c>
      <c r="U469" t="s">
        <v>40</v>
      </c>
      <c r="V469">
        <v>1969</v>
      </c>
      <c r="W469">
        <v>2022</v>
      </c>
      <c r="X469" t="s">
        <v>38</v>
      </c>
      <c r="Y469" t="s">
        <v>41</v>
      </c>
      <c r="Z469">
        <v>29.3</v>
      </c>
      <c r="AA469" t="s">
        <v>42</v>
      </c>
      <c r="AE469">
        <v>54.4</v>
      </c>
      <c r="AF469">
        <v>85.35</v>
      </c>
      <c r="AG469">
        <v>30.95</v>
      </c>
      <c r="AH469">
        <v>7.97</v>
      </c>
      <c r="AI469">
        <v>131.78</v>
      </c>
      <c r="AJ469" t="b">
        <v>0</v>
      </c>
    </row>
    <row r="470" spans="1:36" x14ac:dyDescent="0.25">
      <c r="A470" t="s">
        <v>87</v>
      </c>
      <c r="B470" t="s">
        <v>389</v>
      </c>
      <c r="D470">
        <v>90.9</v>
      </c>
      <c r="E470">
        <v>70.8</v>
      </c>
      <c r="F470">
        <v>73</v>
      </c>
      <c r="K470">
        <v>50000</v>
      </c>
      <c r="L470">
        <v>40000</v>
      </c>
      <c r="M470">
        <v>40000</v>
      </c>
      <c r="O470">
        <v>176399.7</v>
      </c>
      <c r="Q470">
        <v>22282.7</v>
      </c>
      <c r="S470" t="s">
        <v>38</v>
      </c>
      <c r="T470" t="s">
        <v>39</v>
      </c>
      <c r="U470" t="s">
        <v>52</v>
      </c>
      <c r="V470">
        <v>1960</v>
      </c>
      <c r="W470">
        <v>2022</v>
      </c>
      <c r="X470" t="s">
        <v>38</v>
      </c>
      <c r="Y470" t="s">
        <v>41</v>
      </c>
      <c r="Z470">
        <v>70.8</v>
      </c>
      <c r="AA470" t="s">
        <v>42</v>
      </c>
      <c r="AE470">
        <v>54.4</v>
      </c>
      <c r="AF470">
        <v>85.35</v>
      </c>
      <c r="AG470">
        <v>30.95</v>
      </c>
      <c r="AH470">
        <v>7.97</v>
      </c>
      <c r="AI470">
        <v>131.78</v>
      </c>
      <c r="AJ470" t="b">
        <v>0</v>
      </c>
    </row>
    <row r="471" spans="1:36" x14ac:dyDescent="0.25">
      <c r="A471" t="s">
        <v>36</v>
      </c>
      <c r="B471" t="s">
        <v>312</v>
      </c>
      <c r="D471">
        <v>111.8</v>
      </c>
      <c r="E471">
        <v>192.9</v>
      </c>
      <c r="F471">
        <v>192.9</v>
      </c>
      <c r="K471">
        <v>26185</v>
      </c>
      <c r="L471">
        <v>26185</v>
      </c>
      <c r="M471">
        <v>26185</v>
      </c>
      <c r="O471">
        <v>298083.40000000002</v>
      </c>
      <c r="Q471">
        <v>40351.699999999997</v>
      </c>
      <c r="S471" t="s">
        <v>66</v>
      </c>
      <c r="T471" t="s">
        <v>67</v>
      </c>
      <c r="U471" t="s">
        <v>52</v>
      </c>
      <c r="V471">
        <v>1994</v>
      </c>
      <c r="W471">
        <v>2022</v>
      </c>
      <c r="X471" t="s">
        <v>66</v>
      </c>
      <c r="Y471" t="s">
        <v>66</v>
      </c>
      <c r="Z471">
        <v>192.9</v>
      </c>
      <c r="AA471" t="s">
        <v>42</v>
      </c>
      <c r="AE471">
        <v>58.88</v>
      </c>
      <c r="AF471">
        <v>118.35</v>
      </c>
      <c r="AG471">
        <v>59.47</v>
      </c>
      <c r="AH471">
        <v>-30.34</v>
      </c>
      <c r="AI471">
        <v>207.56</v>
      </c>
      <c r="AJ471" t="b">
        <v>0</v>
      </c>
    </row>
    <row r="472" spans="1:36" x14ac:dyDescent="0.25">
      <c r="A472" t="s">
        <v>36</v>
      </c>
      <c r="B472" t="s">
        <v>239</v>
      </c>
      <c r="D472">
        <v>92.4</v>
      </c>
      <c r="E472">
        <v>66.900000000000006</v>
      </c>
      <c r="K472">
        <v>42140</v>
      </c>
      <c r="L472">
        <v>37652</v>
      </c>
      <c r="M472">
        <v>37652</v>
      </c>
      <c r="O472">
        <v>87262</v>
      </c>
      <c r="Q472">
        <v>22196</v>
      </c>
      <c r="S472" t="s">
        <v>38</v>
      </c>
      <c r="T472" t="s">
        <v>39</v>
      </c>
      <c r="U472" t="s">
        <v>52</v>
      </c>
      <c r="V472">
        <v>1935</v>
      </c>
      <c r="W472">
        <v>2022</v>
      </c>
      <c r="X472" t="s">
        <v>38</v>
      </c>
      <c r="Y472" t="s">
        <v>41</v>
      </c>
      <c r="Z472">
        <v>66.900000000000006</v>
      </c>
      <c r="AA472" t="s">
        <v>42</v>
      </c>
      <c r="AE472">
        <v>54.4</v>
      </c>
      <c r="AF472">
        <v>85.35</v>
      </c>
      <c r="AG472">
        <v>30.95</v>
      </c>
      <c r="AH472">
        <v>7.97</v>
      </c>
      <c r="AI472">
        <v>131.78</v>
      </c>
      <c r="AJ472" t="b">
        <v>0</v>
      </c>
    </row>
    <row r="473" spans="1:36" x14ac:dyDescent="0.25">
      <c r="A473" t="s">
        <v>36</v>
      </c>
      <c r="B473" t="s">
        <v>279</v>
      </c>
      <c r="D473">
        <v>81.2</v>
      </c>
      <c r="E473">
        <v>63.4</v>
      </c>
      <c r="F473">
        <v>66.2</v>
      </c>
      <c r="K473">
        <v>50000</v>
      </c>
      <c r="L473">
        <v>50000</v>
      </c>
      <c r="M473">
        <v>50000</v>
      </c>
      <c r="O473">
        <v>104424</v>
      </c>
      <c r="Q473">
        <v>28129.3</v>
      </c>
      <c r="S473" t="s">
        <v>38</v>
      </c>
      <c r="T473" t="s">
        <v>39</v>
      </c>
      <c r="U473" t="s">
        <v>40</v>
      </c>
      <c r="V473">
        <v>1950</v>
      </c>
      <c r="W473">
        <v>2022</v>
      </c>
      <c r="X473" t="s">
        <v>38</v>
      </c>
      <c r="Y473" t="s">
        <v>41</v>
      </c>
      <c r="Z473">
        <v>63.4</v>
      </c>
      <c r="AA473" t="s">
        <v>42</v>
      </c>
      <c r="AE473">
        <v>54.4</v>
      </c>
      <c r="AF473">
        <v>85.35</v>
      </c>
      <c r="AG473">
        <v>30.95</v>
      </c>
      <c r="AH473">
        <v>7.97</v>
      </c>
      <c r="AI473">
        <v>131.78</v>
      </c>
      <c r="AJ473" t="b">
        <v>0</v>
      </c>
    </row>
    <row r="474" spans="1:36" x14ac:dyDescent="0.25">
      <c r="A474" t="s">
        <v>87</v>
      </c>
      <c r="B474" t="s">
        <v>387</v>
      </c>
      <c r="D474">
        <v>66.7</v>
      </c>
      <c r="E474">
        <v>100.4</v>
      </c>
      <c r="F474">
        <v>103.5</v>
      </c>
      <c r="K474">
        <v>138180</v>
      </c>
      <c r="L474">
        <v>126180</v>
      </c>
      <c r="M474">
        <v>126180</v>
      </c>
      <c r="O474">
        <v>1195221</v>
      </c>
      <c r="Q474">
        <v>85922.2</v>
      </c>
      <c r="S474" t="s">
        <v>38</v>
      </c>
      <c r="T474" t="s">
        <v>39</v>
      </c>
      <c r="U474" t="s">
        <v>40</v>
      </c>
      <c r="V474">
        <v>1920</v>
      </c>
      <c r="W474">
        <v>2022</v>
      </c>
      <c r="X474" t="s">
        <v>38</v>
      </c>
      <c r="Y474" t="s">
        <v>41</v>
      </c>
      <c r="Z474">
        <v>100.4</v>
      </c>
      <c r="AA474" t="s">
        <v>42</v>
      </c>
      <c r="AE474">
        <v>54.4</v>
      </c>
      <c r="AF474">
        <v>85.35</v>
      </c>
      <c r="AG474">
        <v>30.95</v>
      </c>
      <c r="AH474">
        <v>7.97</v>
      </c>
      <c r="AI474">
        <v>131.78</v>
      </c>
      <c r="AJ474" t="b">
        <v>0</v>
      </c>
    </row>
    <row r="475" spans="1:36" x14ac:dyDescent="0.25">
      <c r="A475" t="s">
        <v>36</v>
      </c>
      <c r="B475" t="s">
        <v>314</v>
      </c>
      <c r="D475">
        <v>64.5</v>
      </c>
      <c r="E475">
        <v>42.4</v>
      </c>
      <c r="F475">
        <v>43.4</v>
      </c>
      <c r="K475">
        <v>40865</v>
      </c>
      <c r="L475">
        <v>40865</v>
      </c>
      <c r="M475">
        <v>40865</v>
      </c>
      <c r="O475">
        <v>131309.29999999999</v>
      </c>
      <c r="Q475">
        <v>12861.1</v>
      </c>
      <c r="S475" t="s">
        <v>131</v>
      </c>
      <c r="T475" t="s">
        <v>132</v>
      </c>
      <c r="U475" t="s">
        <v>52</v>
      </c>
      <c r="V475">
        <v>1995</v>
      </c>
      <c r="W475">
        <v>2022</v>
      </c>
      <c r="X475" t="s">
        <v>131</v>
      </c>
      <c r="Y475" t="s">
        <v>133</v>
      </c>
      <c r="Z475">
        <v>42.4</v>
      </c>
      <c r="AA475" t="s">
        <v>42</v>
      </c>
      <c r="AE475">
        <v>42.75</v>
      </c>
      <c r="AF475">
        <v>79.05</v>
      </c>
      <c r="AG475">
        <v>36.299999999999997</v>
      </c>
      <c r="AH475">
        <v>-11.7</v>
      </c>
      <c r="AI475">
        <v>133.5</v>
      </c>
      <c r="AJ475" t="b">
        <v>0</v>
      </c>
    </row>
    <row r="476" spans="1:36" x14ac:dyDescent="0.25">
      <c r="A476" t="s">
        <v>36</v>
      </c>
      <c r="B476" t="s">
        <v>245</v>
      </c>
      <c r="D476">
        <v>91.8</v>
      </c>
      <c r="E476">
        <v>88.8</v>
      </c>
      <c r="K476">
        <v>26550</v>
      </c>
      <c r="L476">
        <v>24496</v>
      </c>
      <c r="M476">
        <v>24496</v>
      </c>
      <c r="O476">
        <v>165360.70000000001</v>
      </c>
      <c r="Q476">
        <v>16100</v>
      </c>
      <c r="S476" t="s">
        <v>38</v>
      </c>
      <c r="T476" t="s">
        <v>39</v>
      </c>
      <c r="U476" t="s">
        <v>52</v>
      </c>
      <c r="V476">
        <v>1905</v>
      </c>
      <c r="W476">
        <v>2022</v>
      </c>
      <c r="X476" t="s">
        <v>38</v>
      </c>
      <c r="Y476" t="s">
        <v>41</v>
      </c>
      <c r="Z476">
        <v>88.8</v>
      </c>
      <c r="AA476" t="s">
        <v>42</v>
      </c>
      <c r="AE476">
        <v>54.4</v>
      </c>
      <c r="AF476">
        <v>85.35</v>
      </c>
      <c r="AG476">
        <v>30.95</v>
      </c>
      <c r="AH476">
        <v>7.97</v>
      </c>
      <c r="AI476">
        <v>131.78</v>
      </c>
      <c r="AJ476" t="b">
        <v>0</v>
      </c>
    </row>
    <row r="477" spans="1:36" x14ac:dyDescent="0.25">
      <c r="A477" t="s">
        <v>36</v>
      </c>
      <c r="B477" t="s">
        <v>283</v>
      </c>
      <c r="D477">
        <v>99.4</v>
      </c>
      <c r="E477">
        <v>71.3</v>
      </c>
      <c r="F477">
        <v>74.3</v>
      </c>
      <c r="K477">
        <v>44822</v>
      </c>
      <c r="L477">
        <v>44822</v>
      </c>
      <c r="M477">
        <v>44822</v>
      </c>
      <c r="O477">
        <v>49848</v>
      </c>
      <c r="Q477">
        <v>30260.799999999999</v>
      </c>
      <c r="S477" t="s">
        <v>38</v>
      </c>
      <c r="T477" t="s">
        <v>39</v>
      </c>
      <c r="U477" t="s">
        <v>52</v>
      </c>
      <c r="V477">
        <v>1920</v>
      </c>
      <c r="W477">
        <v>2022</v>
      </c>
      <c r="X477" t="s">
        <v>38</v>
      </c>
      <c r="Y477" t="s">
        <v>41</v>
      </c>
      <c r="Z477">
        <v>71.3</v>
      </c>
      <c r="AA477" t="s">
        <v>42</v>
      </c>
      <c r="AE477">
        <v>54.4</v>
      </c>
      <c r="AF477">
        <v>85.35</v>
      </c>
      <c r="AG477">
        <v>30.95</v>
      </c>
      <c r="AH477">
        <v>7.97</v>
      </c>
      <c r="AI477">
        <v>131.78</v>
      </c>
      <c r="AJ477" t="b">
        <v>0</v>
      </c>
    </row>
    <row r="478" spans="1:36" x14ac:dyDescent="0.25">
      <c r="A478" t="s">
        <v>36</v>
      </c>
      <c r="B478" t="s">
        <v>408</v>
      </c>
      <c r="D478">
        <v>68.900000000000006</v>
      </c>
      <c r="E478">
        <v>53.9</v>
      </c>
      <c r="K478">
        <v>76164</v>
      </c>
      <c r="L478">
        <v>68549</v>
      </c>
      <c r="M478">
        <v>76164</v>
      </c>
      <c r="O478">
        <v>445085.7</v>
      </c>
      <c r="Q478">
        <v>21750</v>
      </c>
      <c r="S478" t="s">
        <v>38</v>
      </c>
      <c r="T478" t="s">
        <v>39</v>
      </c>
      <c r="U478" t="s">
        <v>40</v>
      </c>
      <c r="V478">
        <v>1999</v>
      </c>
      <c r="W478">
        <v>2022</v>
      </c>
      <c r="X478" t="s">
        <v>38</v>
      </c>
      <c r="Y478" t="s">
        <v>41</v>
      </c>
      <c r="Z478">
        <v>53.9</v>
      </c>
      <c r="AA478" t="s">
        <v>42</v>
      </c>
      <c r="AE478">
        <v>54.4</v>
      </c>
      <c r="AF478">
        <v>85.35</v>
      </c>
      <c r="AG478">
        <v>30.95</v>
      </c>
      <c r="AH478">
        <v>7.97</v>
      </c>
      <c r="AI478">
        <v>131.78</v>
      </c>
      <c r="AJ478" t="b">
        <v>0</v>
      </c>
    </row>
    <row r="479" spans="1:36" x14ac:dyDescent="0.25">
      <c r="A479" t="s">
        <v>36</v>
      </c>
      <c r="B479" t="s">
        <v>318</v>
      </c>
      <c r="D479">
        <v>131.1</v>
      </c>
      <c r="E479">
        <v>893.4</v>
      </c>
      <c r="F479">
        <v>893.4</v>
      </c>
      <c r="K479">
        <v>86206</v>
      </c>
      <c r="L479">
        <v>86206</v>
      </c>
      <c r="M479">
        <v>86206</v>
      </c>
      <c r="O479">
        <v>4232411</v>
      </c>
      <c r="Q479">
        <v>625726.6</v>
      </c>
      <c r="S479" t="s">
        <v>89</v>
      </c>
      <c r="T479" t="s">
        <v>90</v>
      </c>
      <c r="U479" t="s">
        <v>40</v>
      </c>
      <c r="V479">
        <v>2002</v>
      </c>
      <c r="W479">
        <v>2022</v>
      </c>
      <c r="X479" t="s">
        <v>319</v>
      </c>
      <c r="Y479" t="s">
        <v>46</v>
      </c>
      <c r="Z479">
        <v>893.4</v>
      </c>
      <c r="AA479" t="s">
        <v>42</v>
      </c>
      <c r="AE479">
        <v>535.65</v>
      </c>
      <c r="AF479">
        <v>923.1</v>
      </c>
      <c r="AG479">
        <v>387.45</v>
      </c>
      <c r="AH479">
        <v>-45.53</v>
      </c>
      <c r="AI479">
        <v>1504.28</v>
      </c>
      <c r="AJ479" t="b">
        <v>0</v>
      </c>
    </row>
    <row r="480" spans="1:36" x14ac:dyDescent="0.25">
      <c r="A480" t="s">
        <v>36</v>
      </c>
      <c r="B480" t="s">
        <v>248</v>
      </c>
      <c r="D480">
        <v>95.2</v>
      </c>
      <c r="E480">
        <v>75.400000000000006</v>
      </c>
      <c r="K480">
        <v>41008</v>
      </c>
      <c r="L480">
        <v>39388</v>
      </c>
      <c r="M480">
        <v>39388</v>
      </c>
      <c r="O480">
        <v>100998.1</v>
      </c>
      <c r="Q480">
        <v>26247.3</v>
      </c>
      <c r="S480" t="s">
        <v>38</v>
      </c>
      <c r="T480" t="s">
        <v>39</v>
      </c>
      <c r="U480" t="s">
        <v>52</v>
      </c>
      <c r="V480">
        <v>1925</v>
      </c>
      <c r="W480">
        <v>2022</v>
      </c>
      <c r="X480" t="s">
        <v>38</v>
      </c>
      <c r="Y480" t="s">
        <v>41</v>
      </c>
      <c r="Z480">
        <v>75.400000000000006</v>
      </c>
      <c r="AA480" t="s">
        <v>42</v>
      </c>
      <c r="AE480">
        <v>54.4</v>
      </c>
      <c r="AF480">
        <v>85.35</v>
      </c>
      <c r="AG480">
        <v>30.95</v>
      </c>
      <c r="AH480">
        <v>7.97</v>
      </c>
      <c r="AI480">
        <v>131.78</v>
      </c>
      <c r="AJ480" t="b">
        <v>0</v>
      </c>
    </row>
    <row r="481" spans="1:36" x14ac:dyDescent="0.25">
      <c r="A481" t="s">
        <v>36</v>
      </c>
      <c r="B481" t="s">
        <v>253</v>
      </c>
      <c r="D481">
        <v>106.6</v>
      </c>
      <c r="E481">
        <v>112.1</v>
      </c>
      <c r="K481">
        <v>21664</v>
      </c>
      <c r="L481">
        <v>20664</v>
      </c>
      <c r="M481">
        <v>20664</v>
      </c>
      <c r="O481">
        <v>49192.7</v>
      </c>
      <c r="Q481">
        <v>21479</v>
      </c>
      <c r="S481" t="s">
        <v>38</v>
      </c>
      <c r="T481" t="s">
        <v>39</v>
      </c>
      <c r="U481" t="s">
        <v>52</v>
      </c>
      <c r="V481">
        <v>1930</v>
      </c>
      <c r="W481">
        <v>2022</v>
      </c>
      <c r="X481" t="s">
        <v>38</v>
      </c>
      <c r="Y481" t="s">
        <v>41</v>
      </c>
      <c r="Z481">
        <v>112.1</v>
      </c>
      <c r="AA481" t="s">
        <v>42</v>
      </c>
      <c r="AE481">
        <v>54.4</v>
      </c>
      <c r="AF481">
        <v>85.35</v>
      </c>
      <c r="AG481">
        <v>30.95</v>
      </c>
      <c r="AH481">
        <v>7.97</v>
      </c>
      <c r="AI481">
        <v>131.78</v>
      </c>
      <c r="AJ481" t="b">
        <v>0</v>
      </c>
    </row>
    <row r="482" spans="1:36" x14ac:dyDescent="0.25">
      <c r="A482" t="s">
        <v>36</v>
      </c>
      <c r="B482" t="s">
        <v>376</v>
      </c>
      <c r="D482">
        <v>43.1</v>
      </c>
      <c r="E482">
        <v>34.200000000000003</v>
      </c>
      <c r="F482">
        <v>35.200000000000003</v>
      </c>
      <c r="K482">
        <v>1367588</v>
      </c>
      <c r="L482">
        <v>735268</v>
      </c>
      <c r="M482">
        <v>735268</v>
      </c>
      <c r="O482">
        <v>4312954</v>
      </c>
      <c r="Q482">
        <v>104656</v>
      </c>
      <c r="S482" t="s">
        <v>377</v>
      </c>
      <c r="T482" t="s">
        <v>79</v>
      </c>
      <c r="U482" t="s">
        <v>54</v>
      </c>
      <c r="V482">
        <v>2006</v>
      </c>
      <c r="W482">
        <v>2022</v>
      </c>
      <c r="X482" t="s">
        <v>377</v>
      </c>
      <c r="Y482" t="s">
        <v>377</v>
      </c>
      <c r="Z482">
        <v>34.200000000000003</v>
      </c>
      <c r="AA482" t="s">
        <v>42</v>
      </c>
      <c r="AE482">
        <v>17.7</v>
      </c>
      <c r="AF482">
        <v>98.95</v>
      </c>
      <c r="AG482">
        <v>81.25</v>
      </c>
      <c r="AH482">
        <v>-104.18</v>
      </c>
      <c r="AI482">
        <v>220.82</v>
      </c>
      <c r="AJ482" t="b">
        <v>0</v>
      </c>
    </row>
    <row r="483" spans="1:36" x14ac:dyDescent="0.25">
      <c r="A483" t="s">
        <v>36</v>
      </c>
      <c r="B483" t="s">
        <v>323</v>
      </c>
      <c r="D483">
        <v>231.1</v>
      </c>
      <c r="E483">
        <v>583.6</v>
      </c>
      <c r="F483">
        <v>583.6</v>
      </c>
      <c r="K483">
        <v>172914</v>
      </c>
      <c r="L483">
        <v>172914</v>
      </c>
      <c r="M483">
        <v>172914</v>
      </c>
      <c r="O483">
        <v>5524459</v>
      </c>
      <c r="Q483">
        <v>820564.4</v>
      </c>
      <c r="S483" t="s">
        <v>304</v>
      </c>
      <c r="T483" t="s">
        <v>305</v>
      </c>
      <c r="U483" t="s">
        <v>54</v>
      </c>
      <c r="V483">
        <v>2001</v>
      </c>
      <c r="W483">
        <v>2022</v>
      </c>
      <c r="X483" t="s">
        <v>304</v>
      </c>
      <c r="Y483" t="s">
        <v>306</v>
      </c>
      <c r="Z483">
        <v>583.6</v>
      </c>
      <c r="AA483" t="s">
        <v>42</v>
      </c>
      <c r="AE483">
        <v>263.39999999999998</v>
      </c>
      <c r="AF483">
        <v>477</v>
      </c>
      <c r="AG483">
        <v>213.6</v>
      </c>
      <c r="AH483">
        <v>-57</v>
      </c>
      <c r="AI483">
        <v>797.4</v>
      </c>
      <c r="AJ483" t="b">
        <v>0</v>
      </c>
    </row>
    <row r="484" spans="1:36" x14ac:dyDescent="0.25">
      <c r="A484" t="s">
        <v>36</v>
      </c>
      <c r="B484" t="s">
        <v>257</v>
      </c>
      <c r="D484">
        <v>97.4</v>
      </c>
      <c r="E484">
        <v>95.4</v>
      </c>
      <c r="K484">
        <v>29440</v>
      </c>
      <c r="L484">
        <v>29440</v>
      </c>
      <c r="M484">
        <v>29440</v>
      </c>
      <c r="O484">
        <v>76570.8</v>
      </c>
      <c r="Q484">
        <v>25472</v>
      </c>
      <c r="S484" t="s">
        <v>38</v>
      </c>
      <c r="T484" t="s">
        <v>39</v>
      </c>
      <c r="U484" t="s">
        <v>52</v>
      </c>
      <c r="V484">
        <v>1926</v>
      </c>
      <c r="W484">
        <v>2022</v>
      </c>
      <c r="X484" t="s">
        <v>38</v>
      </c>
      <c r="Y484" t="s">
        <v>41</v>
      </c>
      <c r="Z484">
        <v>95.4</v>
      </c>
      <c r="AA484" t="s">
        <v>42</v>
      </c>
      <c r="AE484">
        <v>54.4</v>
      </c>
      <c r="AF484">
        <v>85.35</v>
      </c>
      <c r="AG484">
        <v>30.95</v>
      </c>
      <c r="AH484">
        <v>7.97</v>
      </c>
      <c r="AI484">
        <v>131.78</v>
      </c>
      <c r="AJ484" t="b">
        <v>0</v>
      </c>
    </row>
    <row r="485" spans="1:36" x14ac:dyDescent="0.25">
      <c r="A485" t="s">
        <v>36</v>
      </c>
      <c r="B485" t="s">
        <v>325</v>
      </c>
      <c r="D485">
        <v>131.4</v>
      </c>
      <c r="E485">
        <v>246.6</v>
      </c>
      <c r="F485">
        <v>246.6</v>
      </c>
      <c r="K485">
        <v>49498</v>
      </c>
      <c r="L485">
        <v>49498</v>
      </c>
      <c r="M485">
        <v>49498</v>
      </c>
      <c r="O485">
        <v>663492.30000000005</v>
      </c>
      <c r="Q485">
        <v>99426.4</v>
      </c>
      <c r="S485" t="s">
        <v>89</v>
      </c>
      <c r="T485" t="s">
        <v>90</v>
      </c>
      <c r="U485" t="s">
        <v>52</v>
      </c>
      <c r="V485">
        <v>2001</v>
      </c>
      <c r="W485">
        <v>2022</v>
      </c>
      <c r="X485" t="s">
        <v>89</v>
      </c>
      <c r="Y485" t="s">
        <v>46</v>
      </c>
      <c r="Z485">
        <v>246.6</v>
      </c>
      <c r="AA485" t="s">
        <v>42</v>
      </c>
      <c r="AE485">
        <v>102.25</v>
      </c>
      <c r="AF485">
        <v>158.77000000000001</v>
      </c>
      <c r="AG485">
        <v>56.52</v>
      </c>
      <c r="AH485">
        <v>17.46</v>
      </c>
      <c r="AI485">
        <v>243.56</v>
      </c>
      <c r="AJ485" t="b">
        <v>1</v>
      </c>
    </row>
    <row r="486" spans="1:36" x14ac:dyDescent="0.25">
      <c r="A486" t="s">
        <v>36</v>
      </c>
      <c r="B486" t="s">
        <v>53</v>
      </c>
      <c r="D486">
        <v>93.6</v>
      </c>
      <c r="E486">
        <v>73</v>
      </c>
      <c r="F486">
        <v>75.3</v>
      </c>
      <c r="K486">
        <v>537173</v>
      </c>
      <c r="L486">
        <v>359252</v>
      </c>
      <c r="M486">
        <v>359252</v>
      </c>
      <c r="O486">
        <v>2096256</v>
      </c>
      <c r="Q486">
        <v>190809.60000000001</v>
      </c>
      <c r="S486" t="s">
        <v>38</v>
      </c>
      <c r="T486" t="s">
        <v>39</v>
      </c>
      <c r="U486" t="s">
        <v>54</v>
      </c>
      <c r="V486">
        <v>2003</v>
      </c>
      <c r="W486">
        <v>2022</v>
      </c>
      <c r="X486" t="s">
        <v>38</v>
      </c>
      <c r="Y486" t="s">
        <v>41</v>
      </c>
      <c r="Z486">
        <v>73</v>
      </c>
      <c r="AA486" t="s">
        <v>42</v>
      </c>
      <c r="AE486">
        <v>54.4</v>
      </c>
      <c r="AF486">
        <v>85.35</v>
      </c>
      <c r="AG486">
        <v>30.95</v>
      </c>
      <c r="AH486">
        <v>7.97</v>
      </c>
      <c r="AI486">
        <v>131.78</v>
      </c>
      <c r="AJ486" t="b">
        <v>0</v>
      </c>
    </row>
    <row r="487" spans="1:36" x14ac:dyDescent="0.25">
      <c r="A487" t="s">
        <v>36</v>
      </c>
      <c r="B487" t="s">
        <v>327</v>
      </c>
      <c r="D487">
        <v>82.7</v>
      </c>
      <c r="E487">
        <v>78.7</v>
      </c>
      <c r="F487">
        <v>80.7</v>
      </c>
      <c r="K487">
        <v>23771</v>
      </c>
      <c r="L487">
        <v>23771</v>
      </c>
      <c r="M487">
        <v>23771</v>
      </c>
      <c r="O487">
        <v>259726.8</v>
      </c>
      <c r="Q487">
        <v>9847.2999999999993</v>
      </c>
      <c r="S487" t="s">
        <v>66</v>
      </c>
      <c r="T487" t="s">
        <v>67</v>
      </c>
      <c r="U487" t="s">
        <v>52</v>
      </c>
      <c r="V487">
        <v>1955</v>
      </c>
      <c r="W487">
        <v>2022</v>
      </c>
      <c r="X487" t="s">
        <v>66</v>
      </c>
      <c r="Y487" t="s">
        <v>66</v>
      </c>
      <c r="Z487">
        <v>78.7</v>
      </c>
      <c r="AA487" t="s">
        <v>42</v>
      </c>
      <c r="AE487">
        <v>58.88</v>
      </c>
      <c r="AF487">
        <v>118.35</v>
      </c>
      <c r="AG487">
        <v>59.47</v>
      </c>
      <c r="AH487">
        <v>-30.34</v>
      </c>
      <c r="AI487">
        <v>207.56</v>
      </c>
      <c r="AJ487" t="b">
        <v>0</v>
      </c>
    </row>
    <row r="488" spans="1:36" x14ac:dyDescent="0.25">
      <c r="A488" t="s">
        <v>36</v>
      </c>
      <c r="B488" t="s">
        <v>259</v>
      </c>
      <c r="D488">
        <v>90.9</v>
      </c>
      <c r="E488">
        <v>51.6</v>
      </c>
      <c r="K488">
        <v>21000</v>
      </c>
      <c r="L488">
        <v>20000</v>
      </c>
      <c r="M488">
        <v>20000</v>
      </c>
      <c r="O488">
        <v>43093.1</v>
      </c>
      <c r="Q488">
        <v>8849</v>
      </c>
      <c r="S488" t="s">
        <v>38</v>
      </c>
      <c r="T488" t="s">
        <v>39</v>
      </c>
      <c r="U488" t="s">
        <v>52</v>
      </c>
      <c r="V488">
        <v>1920</v>
      </c>
      <c r="W488">
        <v>2022</v>
      </c>
      <c r="X488" t="s">
        <v>38</v>
      </c>
      <c r="Y488" t="s">
        <v>41</v>
      </c>
      <c r="Z488">
        <v>51.6</v>
      </c>
      <c r="AA488" t="s">
        <v>42</v>
      </c>
      <c r="AE488">
        <v>54.4</v>
      </c>
      <c r="AF488">
        <v>85.35</v>
      </c>
      <c r="AG488">
        <v>30.95</v>
      </c>
      <c r="AH488">
        <v>7.97</v>
      </c>
      <c r="AI488">
        <v>131.78</v>
      </c>
      <c r="AJ488" t="b">
        <v>0</v>
      </c>
    </row>
    <row r="489" spans="1:36" x14ac:dyDescent="0.25">
      <c r="A489" t="s">
        <v>87</v>
      </c>
      <c r="B489" t="s">
        <v>229</v>
      </c>
      <c r="D489">
        <v>67.099999999999994</v>
      </c>
      <c r="E489">
        <v>36.6</v>
      </c>
      <c r="F489">
        <v>36.4</v>
      </c>
      <c r="K489">
        <v>242343</v>
      </c>
      <c r="L489">
        <v>215400</v>
      </c>
      <c r="M489">
        <v>215400</v>
      </c>
      <c r="O489">
        <v>2308123</v>
      </c>
      <c r="S489" t="s">
        <v>66</v>
      </c>
      <c r="T489" t="s">
        <v>67</v>
      </c>
      <c r="U489" t="s">
        <v>54</v>
      </c>
      <c r="V489">
        <v>2000</v>
      </c>
      <c r="W489">
        <v>2022</v>
      </c>
      <c r="X489" t="s">
        <v>66</v>
      </c>
      <c r="Y489" t="s">
        <v>66</v>
      </c>
      <c r="Z489">
        <v>36.6</v>
      </c>
      <c r="AA489" t="s">
        <v>42</v>
      </c>
      <c r="AE489">
        <v>58.88</v>
      </c>
      <c r="AF489">
        <v>118.35</v>
      </c>
      <c r="AG489">
        <v>59.47</v>
      </c>
      <c r="AH489">
        <v>-30.34</v>
      </c>
      <c r="AI489">
        <v>207.56</v>
      </c>
      <c r="AJ489" t="b">
        <v>0</v>
      </c>
    </row>
    <row r="490" spans="1:36" x14ac:dyDescent="0.25">
      <c r="A490" t="s">
        <v>36</v>
      </c>
      <c r="B490" t="s">
        <v>329</v>
      </c>
      <c r="D490">
        <v>217.2</v>
      </c>
      <c r="E490">
        <v>357.4</v>
      </c>
      <c r="F490">
        <v>358.6</v>
      </c>
      <c r="K490">
        <v>39461</v>
      </c>
      <c r="L490">
        <v>39461</v>
      </c>
      <c r="M490">
        <v>39461</v>
      </c>
      <c r="O490">
        <v>980569.2</v>
      </c>
      <c r="Q490">
        <v>107570.4</v>
      </c>
      <c r="S490" t="s">
        <v>304</v>
      </c>
      <c r="T490" t="s">
        <v>305</v>
      </c>
      <c r="U490" t="s">
        <v>52</v>
      </c>
      <c r="V490">
        <v>1986</v>
      </c>
      <c r="W490">
        <v>2022</v>
      </c>
      <c r="X490" t="s">
        <v>304</v>
      </c>
      <c r="Y490" t="s">
        <v>306</v>
      </c>
      <c r="Z490">
        <v>357.4</v>
      </c>
      <c r="AA490" t="s">
        <v>42</v>
      </c>
      <c r="AE490">
        <v>263.39999999999998</v>
      </c>
      <c r="AF490">
        <v>477</v>
      </c>
      <c r="AG490">
        <v>213.6</v>
      </c>
      <c r="AH490">
        <v>-57</v>
      </c>
      <c r="AI490">
        <v>797.4</v>
      </c>
      <c r="AJ490" t="b">
        <v>0</v>
      </c>
    </row>
    <row r="491" spans="1:36" x14ac:dyDescent="0.25">
      <c r="A491" t="s">
        <v>36</v>
      </c>
      <c r="B491" t="s">
        <v>263</v>
      </c>
      <c r="D491">
        <v>90.3</v>
      </c>
      <c r="E491">
        <v>53</v>
      </c>
      <c r="K491">
        <v>24192</v>
      </c>
      <c r="L491">
        <v>24192</v>
      </c>
      <c r="M491">
        <v>24192</v>
      </c>
      <c r="O491">
        <v>55383.5</v>
      </c>
      <c r="Q491">
        <v>10921</v>
      </c>
      <c r="S491" t="s">
        <v>38</v>
      </c>
      <c r="T491" t="s">
        <v>39</v>
      </c>
      <c r="U491" t="s">
        <v>52</v>
      </c>
      <c r="V491">
        <v>1948</v>
      </c>
      <c r="W491">
        <v>2022</v>
      </c>
      <c r="X491" t="s">
        <v>38</v>
      </c>
      <c r="Y491" t="s">
        <v>41</v>
      </c>
      <c r="Z491">
        <v>53</v>
      </c>
      <c r="AA491" t="s">
        <v>42</v>
      </c>
      <c r="AE491">
        <v>54.4</v>
      </c>
      <c r="AF491">
        <v>85.35</v>
      </c>
      <c r="AG491">
        <v>30.95</v>
      </c>
      <c r="AH491">
        <v>7.97</v>
      </c>
      <c r="AI491">
        <v>131.78</v>
      </c>
      <c r="AJ491" t="b">
        <v>0</v>
      </c>
    </row>
    <row r="492" spans="1:36" x14ac:dyDescent="0.25">
      <c r="A492" t="s">
        <v>36</v>
      </c>
      <c r="B492" t="s">
        <v>70</v>
      </c>
      <c r="D492">
        <v>58.7</v>
      </c>
      <c r="E492">
        <v>41.5</v>
      </c>
      <c r="F492">
        <v>40.799999999999997</v>
      </c>
      <c r="K492">
        <v>55216</v>
      </c>
      <c r="L492">
        <v>55216</v>
      </c>
      <c r="M492">
        <v>55216</v>
      </c>
      <c r="O492">
        <v>386281.4</v>
      </c>
      <c r="Q492">
        <v>9731</v>
      </c>
      <c r="S492" t="s">
        <v>38</v>
      </c>
      <c r="T492" t="s">
        <v>39</v>
      </c>
      <c r="U492" t="s">
        <v>40</v>
      </c>
      <c r="V492">
        <v>1990</v>
      </c>
      <c r="W492">
        <v>2022</v>
      </c>
      <c r="X492" t="s">
        <v>38</v>
      </c>
      <c r="Y492" t="s">
        <v>41</v>
      </c>
      <c r="Z492">
        <v>41.5</v>
      </c>
      <c r="AA492" t="s">
        <v>42</v>
      </c>
      <c r="AE492">
        <v>54.4</v>
      </c>
      <c r="AF492">
        <v>85.35</v>
      </c>
      <c r="AG492">
        <v>30.95</v>
      </c>
      <c r="AH492">
        <v>7.97</v>
      </c>
      <c r="AI492">
        <v>131.78</v>
      </c>
      <c r="AJ492" t="b">
        <v>0</v>
      </c>
    </row>
    <row r="493" spans="1:36" x14ac:dyDescent="0.25">
      <c r="A493" t="s">
        <v>36</v>
      </c>
      <c r="B493" t="s">
        <v>332</v>
      </c>
      <c r="D493">
        <v>228.8</v>
      </c>
      <c r="E493">
        <v>567.79999999999995</v>
      </c>
      <c r="F493">
        <v>563</v>
      </c>
      <c r="K493">
        <v>146507</v>
      </c>
      <c r="L493">
        <v>146507</v>
      </c>
      <c r="M493">
        <v>146507</v>
      </c>
      <c r="O493">
        <v>4750920</v>
      </c>
      <c r="Q493">
        <v>669692.19999999995</v>
      </c>
      <c r="S493" t="s">
        <v>304</v>
      </c>
      <c r="T493" t="s">
        <v>305</v>
      </c>
      <c r="U493" t="s">
        <v>54</v>
      </c>
      <c r="V493">
        <v>2009</v>
      </c>
      <c r="W493">
        <v>2022</v>
      </c>
      <c r="X493" t="s">
        <v>304</v>
      </c>
      <c r="Y493" t="s">
        <v>306</v>
      </c>
      <c r="Z493">
        <v>567.79999999999995</v>
      </c>
      <c r="AA493" t="s">
        <v>42</v>
      </c>
      <c r="AE493">
        <v>263.39999999999998</v>
      </c>
      <c r="AF493">
        <v>477</v>
      </c>
      <c r="AG493">
        <v>213.6</v>
      </c>
      <c r="AH493">
        <v>-57</v>
      </c>
      <c r="AI493">
        <v>797.4</v>
      </c>
      <c r="AJ493" t="b">
        <v>0</v>
      </c>
    </row>
    <row r="494" spans="1:36" x14ac:dyDescent="0.25">
      <c r="A494" t="s">
        <v>36</v>
      </c>
      <c r="B494" t="s">
        <v>72</v>
      </c>
      <c r="D494">
        <v>101.2</v>
      </c>
      <c r="E494">
        <v>55.5</v>
      </c>
      <c r="K494">
        <v>67500</v>
      </c>
      <c r="L494">
        <v>66000</v>
      </c>
      <c r="M494">
        <v>66000</v>
      </c>
      <c r="O494">
        <v>91963.9</v>
      </c>
      <c r="Q494">
        <v>33471</v>
      </c>
      <c r="S494" t="s">
        <v>38</v>
      </c>
      <c r="T494" t="s">
        <v>39</v>
      </c>
      <c r="U494" t="s">
        <v>40</v>
      </c>
      <c r="V494">
        <v>1930</v>
      </c>
      <c r="W494">
        <v>2022</v>
      </c>
      <c r="X494" t="s">
        <v>38</v>
      </c>
      <c r="Y494" t="s">
        <v>41</v>
      </c>
      <c r="Z494">
        <v>55.5</v>
      </c>
      <c r="AA494" t="s">
        <v>42</v>
      </c>
      <c r="AE494">
        <v>54.4</v>
      </c>
      <c r="AF494">
        <v>85.35</v>
      </c>
      <c r="AG494">
        <v>30.95</v>
      </c>
      <c r="AH494">
        <v>7.97</v>
      </c>
      <c r="AI494">
        <v>131.78</v>
      </c>
      <c r="AJ494" t="b">
        <v>0</v>
      </c>
    </row>
    <row r="495" spans="1:36" x14ac:dyDescent="0.25">
      <c r="A495" t="s">
        <v>36</v>
      </c>
      <c r="B495" t="s">
        <v>267</v>
      </c>
      <c r="D495">
        <v>53.7</v>
      </c>
      <c r="E495">
        <v>34.9</v>
      </c>
      <c r="F495">
        <v>35.4</v>
      </c>
      <c r="K495">
        <v>42487</v>
      </c>
      <c r="L495">
        <v>32889</v>
      </c>
      <c r="M495">
        <v>32889</v>
      </c>
      <c r="O495">
        <v>232811.1</v>
      </c>
      <c r="Q495">
        <v>3519.3</v>
      </c>
      <c r="S495" t="s">
        <v>38</v>
      </c>
      <c r="T495" t="s">
        <v>39</v>
      </c>
      <c r="U495" t="s">
        <v>52</v>
      </c>
      <c r="V495">
        <v>1950</v>
      </c>
      <c r="W495">
        <v>2022</v>
      </c>
      <c r="X495" t="s">
        <v>38</v>
      </c>
      <c r="Y495" t="s">
        <v>41</v>
      </c>
      <c r="Z495">
        <v>34.9</v>
      </c>
      <c r="AA495" t="s">
        <v>42</v>
      </c>
      <c r="AE495">
        <v>54.4</v>
      </c>
      <c r="AF495">
        <v>85.35</v>
      </c>
      <c r="AG495">
        <v>30.95</v>
      </c>
      <c r="AH495">
        <v>7.97</v>
      </c>
      <c r="AI495">
        <v>131.78</v>
      </c>
      <c r="AJ495" t="b">
        <v>0</v>
      </c>
    </row>
    <row r="496" spans="1:36" x14ac:dyDescent="0.25">
      <c r="A496" t="s">
        <v>36</v>
      </c>
      <c r="B496" t="s">
        <v>333</v>
      </c>
      <c r="D496">
        <v>107.7</v>
      </c>
      <c r="E496">
        <v>107.4</v>
      </c>
      <c r="F496">
        <v>103.9</v>
      </c>
      <c r="K496">
        <v>175220</v>
      </c>
      <c r="L496">
        <v>175220</v>
      </c>
      <c r="M496">
        <v>175220</v>
      </c>
      <c r="O496">
        <v>1978459</v>
      </c>
      <c r="Q496">
        <v>120730.7</v>
      </c>
      <c r="S496" t="s">
        <v>89</v>
      </c>
      <c r="T496" t="s">
        <v>90</v>
      </c>
      <c r="U496" t="s">
        <v>54</v>
      </c>
      <c r="V496">
        <v>2015</v>
      </c>
      <c r="W496">
        <v>2022</v>
      </c>
      <c r="X496" t="s">
        <v>89</v>
      </c>
      <c r="Y496" t="s">
        <v>46</v>
      </c>
      <c r="Z496">
        <v>107.4</v>
      </c>
      <c r="AA496" t="s">
        <v>42</v>
      </c>
      <c r="AE496">
        <v>102.25</v>
      </c>
      <c r="AF496">
        <v>158.77000000000001</v>
      </c>
      <c r="AG496">
        <v>56.52</v>
      </c>
      <c r="AH496">
        <v>17.46</v>
      </c>
      <c r="AI496">
        <v>243.56</v>
      </c>
      <c r="AJ496" t="b">
        <v>0</v>
      </c>
    </row>
    <row r="497" spans="1:36" x14ac:dyDescent="0.25">
      <c r="A497" t="s">
        <v>36</v>
      </c>
      <c r="B497" t="s">
        <v>334</v>
      </c>
      <c r="D497">
        <v>85.1</v>
      </c>
      <c r="E497">
        <v>114.5</v>
      </c>
      <c r="F497">
        <v>117.1</v>
      </c>
      <c r="K497">
        <v>133324</v>
      </c>
      <c r="L497">
        <v>97472</v>
      </c>
      <c r="M497">
        <v>97472</v>
      </c>
      <c r="O497">
        <v>1285746</v>
      </c>
      <c r="Q497">
        <v>67717.7</v>
      </c>
      <c r="S497" t="s">
        <v>66</v>
      </c>
      <c r="T497" t="s">
        <v>67</v>
      </c>
      <c r="U497" t="s">
        <v>40</v>
      </c>
      <c r="V497">
        <v>1940</v>
      </c>
      <c r="W497">
        <v>2022</v>
      </c>
      <c r="X497" t="s">
        <v>66</v>
      </c>
      <c r="Y497" t="s">
        <v>66</v>
      </c>
      <c r="Z497">
        <v>114.5</v>
      </c>
      <c r="AA497" t="s">
        <v>42</v>
      </c>
      <c r="AE497">
        <v>58.88</v>
      </c>
      <c r="AF497">
        <v>118.35</v>
      </c>
      <c r="AG497">
        <v>59.47</v>
      </c>
      <c r="AH497">
        <v>-30.34</v>
      </c>
      <c r="AI497">
        <v>207.56</v>
      </c>
      <c r="AJ497" t="b">
        <v>0</v>
      </c>
    </row>
    <row r="498" spans="1:36" x14ac:dyDescent="0.25">
      <c r="A498" t="s">
        <v>36</v>
      </c>
      <c r="B498" t="s">
        <v>335</v>
      </c>
      <c r="D498">
        <v>116</v>
      </c>
      <c r="E498">
        <v>103</v>
      </c>
      <c r="F498">
        <v>98.4</v>
      </c>
      <c r="K498">
        <v>482952</v>
      </c>
      <c r="L498">
        <v>482952</v>
      </c>
      <c r="M498">
        <v>482952</v>
      </c>
      <c r="O498">
        <v>4226466</v>
      </c>
      <c r="Q498">
        <v>353124.1</v>
      </c>
      <c r="S498" t="s">
        <v>89</v>
      </c>
      <c r="T498" t="s">
        <v>90</v>
      </c>
      <c r="U498" t="s">
        <v>54</v>
      </c>
      <c r="V498">
        <v>2016</v>
      </c>
      <c r="W498">
        <v>2022</v>
      </c>
      <c r="X498" t="s">
        <v>89</v>
      </c>
      <c r="Y498" t="s">
        <v>46</v>
      </c>
      <c r="Z498">
        <v>103</v>
      </c>
      <c r="AA498" t="s">
        <v>42</v>
      </c>
      <c r="AE498">
        <v>102.25</v>
      </c>
      <c r="AF498">
        <v>158.77000000000001</v>
      </c>
      <c r="AG498">
        <v>56.52</v>
      </c>
      <c r="AH498">
        <v>17.46</v>
      </c>
      <c r="AI498">
        <v>243.56</v>
      </c>
      <c r="AJ498" t="b">
        <v>0</v>
      </c>
    </row>
    <row r="499" spans="1:36" x14ac:dyDescent="0.25">
      <c r="A499" t="s">
        <v>36</v>
      </c>
      <c r="B499" t="s">
        <v>336</v>
      </c>
      <c r="D499">
        <v>180.2</v>
      </c>
      <c r="E499">
        <v>241.8</v>
      </c>
      <c r="F499">
        <v>243.3</v>
      </c>
      <c r="K499">
        <v>129346</v>
      </c>
      <c r="L499">
        <v>129346</v>
      </c>
      <c r="M499">
        <v>129346</v>
      </c>
      <c r="O499">
        <v>3751382</v>
      </c>
      <c r="Q499">
        <v>184798.3</v>
      </c>
      <c r="S499" t="s">
        <v>304</v>
      </c>
      <c r="T499" t="s">
        <v>305</v>
      </c>
      <c r="U499" t="s">
        <v>54</v>
      </c>
      <c r="V499">
        <v>1987</v>
      </c>
      <c r="W499">
        <v>2022</v>
      </c>
      <c r="X499" t="s">
        <v>304</v>
      </c>
      <c r="Y499" t="s">
        <v>306</v>
      </c>
      <c r="Z499">
        <v>241.8</v>
      </c>
      <c r="AA499" t="s">
        <v>42</v>
      </c>
      <c r="AE499">
        <v>263.39999999999998</v>
      </c>
      <c r="AF499">
        <v>477</v>
      </c>
      <c r="AG499">
        <v>213.6</v>
      </c>
      <c r="AH499">
        <v>-57</v>
      </c>
      <c r="AI499">
        <v>797.4</v>
      </c>
      <c r="AJ499" t="b">
        <v>0</v>
      </c>
    </row>
    <row r="500" spans="1:36" x14ac:dyDescent="0.25">
      <c r="A500" t="s">
        <v>36</v>
      </c>
      <c r="B500" t="s">
        <v>337</v>
      </c>
      <c r="D500">
        <v>187</v>
      </c>
      <c r="E500">
        <v>331</v>
      </c>
      <c r="F500">
        <v>331</v>
      </c>
      <c r="K500">
        <v>975805</v>
      </c>
      <c r="L500">
        <v>975805</v>
      </c>
      <c r="M500">
        <v>975805</v>
      </c>
      <c r="O500">
        <v>35251510</v>
      </c>
      <c r="Q500">
        <v>2027371.5</v>
      </c>
      <c r="S500" t="s">
        <v>304</v>
      </c>
      <c r="T500" t="s">
        <v>305</v>
      </c>
      <c r="U500" t="s">
        <v>54</v>
      </c>
      <c r="V500">
        <v>1940</v>
      </c>
      <c r="W500">
        <v>2022</v>
      </c>
      <c r="X500" t="s">
        <v>304</v>
      </c>
      <c r="Y500" t="s">
        <v>306</v>
      </c>
      <c r="Z500">
        <v>331</v>
      </c>
      <c r="AA500" t="s">
        <v>42</v>
      </c>
      <c r="AE500">
        <v>263.39999999999998</v>
      </c>
      <c r="AF500">
        <v>477</v>
      </c>
      <c r="AG500">
        <v>213.6</v>
      </c>
      <c r="AH500">
        <v>-57</v>
      </c>
      <c r="AI500">
        <v>797.4</v>
      </c>
      <c r="AJ500" t="b">
        <v>0</v>
      </c>
    </row>
    <row r="501" spans="1:36" x14ac:dyDescent="0.25">
      <c r="A501" t="s">
        <v>36</v>
      </c>
      <c r="B501" t="s">
        <v>338</v>
      </c>
      <c r="D501">
        <v>101.8</v>
      </c>
      <c r="E501">
        <v>89.9</v>
      </c>
      <c r="F501">
        <v>89</v>
      </c>
      <c r="K501">
        <v>180332</v>
      </c>
      <c r="L501">
        <v>180332</v>
      </c>
      <c r="M501">
        <v>180332</v>
      </c>
      <c r="O501">
        <v>979051.9</v>
      </c>
      <c r="Q501">
        <v>128689.4</v>
      </c>
      <c r="S501" t="s">
        <v>281</v>
      </c>
      <c r="T501" t="s">
        <v>282</v>
      </c>
      <c r="U501" t="s">
        <v>54</v>
      </c>
      <c r="V501">
        <v>1977</v>
      </c>
      <c r="W501">
        <v>2022</v>
      </c>
      <c r="X501" t="s">
        <v>281</v>
      </c>
      <c r="Y501" t="s">
        <v>218</v>
      </c>
      <c r="Z501">
        <v>89.9</v>
      </c>
      <c r="AA501" t="s">
        <v>42</v>
      </c>
      <c r="AE501">
        <v>78.319999999999993</v>
      </c>
      <c r="AF501">
        <v>142.69999999999999</v>
      </c>
      <c r="AG501">
        <v>64.37</v>
      </c>
      <c r="AH501">
        <v>-18.239999999999998</v>
      </c>
      <c r="AI501">
        <v>239.26</v>
      </c>
      <c r="AJ501" t="b">
        <v>0</v>
      </c>
    </row>
    <row r="502" spans="1:36" x14ac:dyDescent="0.25">
      <c r="A502" t="s">
        <v>87</v>
      </c>
      <c r="B502" t="s">
        <v>339</v>
      </c>
      <c r="D502">
        <v>164.5</v>
      </c>
      <c r="E502">
        <v>196.4</v>
      </c>
      <c r="F502">
        <v>188</v>
      </c>
      <c r="K502">
        <v>25812</v>
      </c>
      <c r="L502">
        <v>25812</v>
      </c>
      <c r="M502">
        <v>25812</v>
      </c>
      <c r="O502">
        <v>40519.300000000003</v>
      </c>
      <c r="Q502">
        <v>49324.2</v>
      </c>
      <c r="S502" t="s">
        <v>89</v>
      </c>
      <c r="T502" t="s">
        <v>90</v>
      </c>
      <c r="U502" t="s">
        <v>52</v>
      </c>
      <c r="V502">
        <v>1992</v>
      </c>
      <c r="W502">
        <v>2022</v>
      </c>
      <c r="X502" t="s">
        <v>89</v>
      </c>
      <c r="Y502" t="s">
        <v>46</v>
      </c>
      <c r="Z502">
        <v>196.4</v>
      </c>
      <c r="AA502" t="s">
        <v>42</v>
      </c>
      <c r="AE502">
        <v>102.25</v>
      </c>
      <c r="AF502">
        <v>158.77000000000001</v>
      </c>
      <c r="AG502">
        <v>56.52</v>
      </c>
      <c r="AH502">
        <v>17.46</v>
      </c>
      <c r="AI502">
        <v>243.56</v>
      </c>
      <c r="AJ502" t="b">
        <v>0</v>
      </c>
    </row>
    <row r="503" spans="1:36" x14ac:dyDescent="0.25">
      <c r="A503" t="s">
        <v>36</v>
      </c>
      <c r="B503" t="s">
        <v>340</v>
      </c>
      <c r="D503">
        <v>114.5</v>
      </c>
      <c r="E503">
        <v>100.4</v>
      </c>
      <c r="F503">
        <v>100.4</v>
      </c>
      <c r="K503">
        <v>99391</v>
      </c>
      <c r="L503">
        <v>99391</v>
      </c>
      <c r="M503">
        <v>99391</v>
      </c>
      <c r="O503">
        <v>879322.2</v>
      </c>
      <c r="Q503">
        <v>69778.8</v>
      </c>
      <c r="S503" t="s">
        <v>233</v>
      </c>
      <c r="T503" t="s">
        <v>234</v>
      </c>
      <c r="U503" t="s">
        <v>40</v>
      </c>
      <c r="V503">
        <v>1960</v>
      </c>
      <c r="W503">
        <v>2022</v>
      </c>
      <c r="X503" t="s">
        <v>233</v>
      </c>
      <c r="Y503" t="s">
        <v>41</v>
      </c>
      <c r="Z503">
        <v>100.4</v>
      </c>
      <c r="AA503" t="s">
        <v>42</v>
      </c>
      <c r="AE503">
        <v>58.88</v>
      </c>
      <c r="AF503">
        <v>200.2</v>
      </c>
      <c r="AG503">
        <v>141.32</v>
      </c>
      <c r="AH503">
        <v>-153.11000000000001</v>
      </c>
      <c r="AI503">
        <v>412.19</v>
      </c>
      <c r="AJ503" t="b">
        <v>0</v>
      </c>
    </row>
    <row r="504" spans="1:36" x14ac:dyDescent="0.25">
      <c r="A504" t="s">
        <v>36</v>
      </c>
      <c r="B504" t="s">
        <v>341</v>
      </c>
      <c r="D504">
        <v>156.6</v>
      </c>
      <c r="E504">
        <v>252.6</v>
      </c>
      <c r="F504">
        <v>244.9</v>
      </c>
      <c r="K504">
        <v>47543</v>
      </c>
      <c r="L504">
        <v>47543</v>
      </c>
      <c r="M504">
        <v>47543</v>
      </c>
      <c r="O504">
        <v>312397.8</v>
      </c>
      <c r="Q504">
        <v>109441.60000000001</v>
      </c>
      <c r="S504" t="s">
        <v>233</v>
      </c>
      <c r="T504" t="s">
        <v>234</v>
      </c>
      <c r="U504" t="s">
        <v>52</v>
      </c>
      <c r="V504">
        <v>1952</v>
      </c>
      <c r="W504">
        <v>2022</v>
      </c>
      <c r="X504" t="s">
        <v>233</v>
      </c>
      <c r="Y504" t="s">
        <v>41</v>
      </c>
      <c r="Z504">
        <v>252.6</v>
      </c>
      <c r="AA504" t="s">
        <v>42</v>
      </c>
      <c r="AE504">
        <v>58.88</v>
      </c>
      <c r="AF504">
        <v>200.2</v>
      </c>
      <c r="AG504">
        <v>141.32</v>
      </c>
      <c r="AH504">
        <v>-153.11000000000001</v>
      </c>
      <c r="AI504">
        <v>412.19</v>
      </c>
      <c r="AJ504" t="b">
        <v>0</v>
      </c>
    </row>
    <row r="505" spans="1:36" x14ac:dyDescent="0.25">
      <c r="A505" t="s">
        <v>36</v>
      </c>
      <c r="B505" t="s">
        <v>342</v>
      </c>
      <c r="D505">
        <v>166.9</v>
      </c>
      <c r="E505">
        <v>69.8</v>
      </c>
      <c r="F505">
        <v>71.599999999999994</v>
      </c>
      <c r="K505">
        <v>60763</v>
      </c>
      <c r="L505">
        <v>60763</v>
      </c>
      <c r="M505">
        <v>60763</v>
      </c>
      <c r="O505">
        <v>22888.2</v>
      </c>
      <c r="Q505">
        <v>41622.800000000003</v>
      </c>
      <c r="S505" t="s">
        <v>89</v>
      </c>
      <c r="T505" t="s">
        <v>90</v>
      </c>
      <c r="U505" t="s">
        <v>40</v>
      </c>
      <c r="V505">
        <v>1873</v>
      </c>
      <c r="W505">
        <v>2022</v>
      </c>
      <c r="X505" t="s">
        <v>89</v>
      </c>
      <c r="Y505" t="s">
        <v>46</v>
      </c>
      <c r="Z505">
        <v>69.8</v>
      </c>
      <c r="AA505" t="s">
        <v>42</v>
      </c>
      <c r="AE505">
        <v>102.25</v>
      </c>
      <c r="AF505">
        <v>158.77000000000001</v>
      </c>
      <c r="AG505">
        <v>56.52</v>
      </c>
      <c r="AH505">
        <v>17.46</v>
      </c>
      <c r="AI505">
        <v>243.56</v>
      </c>
      <c r="AJ505" t="b">
        <v>0</v>
      </c>
    </row>
    <row r="506" spans="1:36" x14ac:dyDescent="0.25">
      <c r="A506" t="s">
        <v>36</v>
      </c>
      <c r="B506" t="s">
        <v>343</v>
      </c>
      <c r="D506">
        <v>164.9</v>
      </c>
      <c r="E506">
        <v>80.599999999999994</v>
      </c>
      <c r="F506">
        <v>82.6</v>
      </c>
      <c r="K506">
        <v>31127</v>
      </c>
      <c r="L506">
        <v>31127</v>
      </c>
      <c r="M506">
        <v>31127</v>
      </c>
      <c r="O506">
        <v>67980.2</v>
      </c>
      <c r="Q506">
        <v>22781.1</v>
      </c>
      <c r="S506" t="s">
        <v>233</v>
      </c>
      <c r="T506" t="s">
        <v>234</v>
      </c>
      <c r="U506" t="s">
        <v>52</v>
      </c>
      <c r="V506">
        <v>1901</v>
      </c>
      <c r="W506">
        <v>2022</v>
      </c>
      <c r="X506" t="s">
        <v>233</v>
      </c>
      <c r="Y506" t="s">
        <v>41</v>
      </c>
      <c r="Z506">
        <v>80.599999999999994</v>
      </c>
      <c r="AA506" t="s">
        <v>42</v>
      </c>
      <c r="AE506">
        <v>58.88</v>
      </c>
      <c r="AF506">
        <v>200.2</v>
      </c>
      <c r="AG506">
        <v>141.32</v>
      </c>
      <c r="AH506">
        <v>-153.11000000000001</v>
      </c>
      <c r="AI506">
        <v>412.19</v>
      </c>
      <c r="AJ506" t="b">
        <v>0</v>
      </c>
    </row>
    <row r="507" spans="1:36" x14ac:dyDescent="0.25">
      <c r="A507" t="s">
        <v>36</v>
      </c>
      <c r="B507" t="s">
        <v>74</v>
      </c>
      <c r="D507">
        <v>140.80000000000001</v>
      </c>
      <c r="E507">
        <v>166.6</v>
      </c>
      <c r="F507">
        <v>171.9</v>
      </c>
      <c r="K507">
        <v>13814</v>
      </c>
      <c r="L507">
        <v>13814</v>
      </c>
      <c r="M507">
        <v>16382</v>
      </c>
      <c r="O507">
        <v>29729</v>
      </c>
      <c r="Q507">
        <v>21993.5</v>
      </c>
      <c r="S507" t="s">
        <v>66</v>
      </c>
      <c r="T507" t="s">
        <v>67</v>
      </c>
      <c r="U507" t="s">
        <v>40</v>
      </c>
      <c r="V507">
        <v>1923</v>
      </c>
      <c r="W507">
        <v>2022</v>
      </c>
      <c r="X507" t="s">
        <v>66</v>
      </c>
      <c r="Y507" t="s">
        <v>66</v>
      </c>
      <c r="Z507">
        <v>166.6</v>
      </c>
      <c r="AA507" t="s">
        <v>42</v>
      </c>
      <c r="AE507">
        <v>58.88</v>
      </c>
      <c r="AF507">
        <v>118.35</v>
      </c>
      <c r="AG507">
        <v>59.47</v>
      </c>
      <c r="AH507">
        <v>-30.34</v>
      </c>
      <c r="AI507">
        <v>207.56</v>
      </c>
      <c r="AJ507" t="b">
        <v>0</v>
      </c>
    </row>
    <row r="508" spans="1:36" x14ac:dyDescent="0.25">
      <c r="A508" t="s">
        <v>36</v>
      </c>
      <c r="B508" t="s">
        <v>344</v>
      </c>
      <c r="D508">
        <v>139.30000000000001</v>
      </c>
      <c r="E508">
        <v>94.8</v>
      </c>
      <c r="F508">
        <v>96.9</v>
      </c>
      <c r="K508">
        <v>86968</v>
      </c>
      <c r="L508">
        <v>86968</v>
      </c>
      <c r="M508">
        <v>86968</v>
      </c>
      <c r="O508">
        <v>433020.6</v>
      </c>
      <c r="Q508">
        <v>67689.100000000006</v>
      </c>
      <c r="S508" t="s">
        <v>233</v>
      </c>
      <c r="T508" t="s">
        <v>234</v>
      </c>
      <c r="U508" t="s">
        <v>40</v>
      </c>
      <c r="V508">
        <v>1938</v>
      </c>
      <c r="W508">
        <v>2022</v>
      </c>
      <c r="X508" t="s">
        <v>233</v>
      </c>
      <c r="Y508" t="s">
        <v>41</v>
      </c>
      <c r="Z508">
        <v>94.8</v>
      </c>
      <c r="AA508" t="s">
        <v>42</v>
      </c>
      <c r="AE508">
        <v>58.88</v>
      </c>
      <c r="AF508">
        <v>200.2</v>
      </c>
      <c r="AG508">
        <v>141.32</v>
      </c>
      <c r="AH508">
        <v>-153.11000000000001</v>
      </c>
      <c r="AI508">
        <v>412.19</v>
      </c>
      <c r="AJ508" t="b">
        <v>0</v>
      </c>
    </row>
    <row r="509" spans="1:36" x14ac:dyDescent="0.25">
      <c r="A509" t="s">
        <v>36</v>
      </c>
      <c r="B509" t="s">
        <v>345</v>
      </c>
      <c r="D509">
        <v>118.5</v>
      </c>
      <c r="E509">
        <v>46</v>
      </c>
      <c r="F509">
        <v>47.4</v>
      </c>
      <c r="K509">
        <v>12202</v>
      </c>
      <c r="L509">
        <v>12202</v>
      </c>
      <c r="M509">
        <v>12202</v>
      </c>
      <c r="O509">
        <v>48533.9</v>
      </c>
      <c r="Q509">
        <v>3956.6</v>
      </c>
      <c r="S509" t="s">
        <v>233</v>
      </c>
      <c r="T509" t="s">
        <v>234</v>
      </c>
      <c r="V509">
        <v>1926</v>
      </c>
      <c r="W509">
        <v>2022</v>
      </c>
      <c r="X509" t="s">
        <v>44</v>
      </c>
      <c r="Y509" t="s">
        <v>41</v>
      </c>
      <c r="Z509">
        <v>46</v>
      </c>
      <c r="AA509" t="s">
        <v>42</v>
      </c>
      <c r="AE509">
        <v>49.2</v>
      </c>
      <c r="AF509">
        <v>68.45</v>
      </c>
      <c r="AG509">
        <v>19.25</v>
      </c>
      <c r="AH509">
        <v>20.329999999999998</v>
      </c>
      <c r="AI509">
        <v>97.32</v>
      </c>
      <c r="AJ509" t="b">
        <v>0</v>
      </c>
    </row>
    <row r="510" spans="1:36" x14ac:dyDescent="0.25">
      <c r="A510" t="s">
        <v>36</v>
      </c>
      <c r="B510" t="s">
        <v>346</v>
      </c>
      <c r="D510">
        <v>131.9</v>
      </c>
      <c r="E510">
        <v>56.2</v>
      </c>
      <c r="F510">
        <v>58.7</v>
      </c>
      <c r="K510">
        <v>17252</v>
      </c>
      <c r="L510">
        <v>17252</v>
      </c>
      <c r="M510">
        <v>17252</v>
      </c>
      <c r="O510">
        <v>61568.7</v>
      </c>
      <c r="Q510">
        <v>7601.4</v>
      </c>
      <c r="S510" t="s">
        <v>233</v>
      </c>
      <c r="T510" t="s">
        <v>234</v>
      </c>
      <c r="U510" t="s">
        <v>52</v>
      </c>
      <c r="V510">
        <v>1958</v>
      </c>
      <c r="W510">
        <v>2022</v>
      </c>
      <c r="X510" t="s">
        <v>233</v>
      </c>
      <c r="Y510" t="s">
        <v>41</v>
      </c>
      <c r="Z510">
        <v>56.2</v>
      </c>
      <c r="AA510" t="s">
        <v>42</v>
      </c>
      <c r="AE510">
        <v>58.88</v>
      </c>
      <c r="AF510">
        <v>200.2</v>
      </c>
      <c r="AG510">
        <v>141.32</v>
      </c>
      <c r="AH510">
        <v>-153.11000000000001</v>
      </c>
      <c r="AI510">
        <v>412.19</v>
      </c>
      <c r="AJ510" t="b">
        <v>0</v>
      </c>
    </row>
    <row r="511" spans="1:36" x14ac:dyDescent="0.25">
      <c r="A511" t="s">
        <v>36</v>
      </c>
      <c r="B511" t="s">
        <v>363</v>
      </c>
      <c r="D511">
        <v>78.599999999999994</v>
      </c>
      <c r="E511">
        <v>71.5</v>
      </c>
      <c r="F511">
        <v>72.599999999999994</v>
      </c>
      <c r="K511">
        <v>53320</v>
      </c>
      <c r="L511">
        <v>53320</v>
      </c>
      <c r="M511">
        <v>53320</v>
      </c>
      <c r="O511">
        <v>239780.8</v>
      </c>
      <c r="Q511">
        <v>29954.9</v>
      </c>
      <c r="S511" t="s">
        <v>216</v>
      </c>
      <c r="T511" t="s">
        <v>217</v>
      </c>
      <c r="U511" t="s">
        <v>40</v>
      </c>
      <c r="V511">
        <v>1940</v>
      </c>
      <c r="W511">
        <v>2022</v>
      </c>
      <c r="X511" t="s">
        <v>89</v>
      </c>
      <c r="Y511" t="s">
        <v>218</v>
      </c>
      <c r="Z511">
        <v>71.5</v>
      </c>
      <c r="AA511" t="s">
        <v>42</v>
      </c>
      <c r="AE511">
        <v>102.25</v>
      </c>
      <c r="AF511">
        <v>158.77000000000001</v>
      </c>
      <c r="AG511">
        <v>56.52</v>
      </c>
      <c r="AH511">
        <v>17.46</v>
      </c>
      <c r="AI511">
        <v>243.56</v>
      </c>
      <c r="AJ511" t="b">
        <v>0</v>
      </c>
    </row>
    <row r="512" spans="1:36" x14ac:dyDescent="0.25">
      <c r="A512" t="s">
        <v>36</v>
      </c>
      <c r="B512" t="s">
        <v>347</v>
      </c>
      <c r="D512">
        <v>176.9</v>
      </c>
      <c r="E512">
        <v>14.6</v>
      </c>
      <c r="F512">
        <v>15.1</v>
      </c>
      <c r="K512">
        <v>30413</v>
      </c>
      <c r="L512">
        <v>30413</v>
      </c>
      <c r="M512">
        <v>30413</v>
      </c>
      <c r="Q512">
        <v>4441.7</v>
      </c>
      <c r="S512" t="s">
        <v>233</v>
      </c>
      <c r="T512" t="s">
        <v>234</v>
      </c>
      <c r="U512" t="s">
        <v>52</v>
      </c>
      <c r="V512">
        <v>1928</v>
      </c>
      <c r="W512">
        <v>2022</v>
      </c>
      <c r="X512" t="s">
        <v>233</v>
      </c>
      <c r="Y512" t="s">
        <v>41</v>
      </c>
      <c r="Z512">
        <v>14.6</v>
      </c>
      <c r="AA512" t="s">
        <v>42</v>
      </c>
      <c r="AE512">
        <v>58.88</v>
      </c>
      <c r="AF512">
        <v>200.2</v>
      </c>
      <c r="AG512">
        <v>141.32</v>
      </c>
      <c r="AH512">
        <v>-153.11000000000001</v>
      </c>
      <c r="AI512">
        <v>412.19</v>
      </c>
      <c r="AJ512" t="b">
        <v>0</v>
      </c>
    </row>
    <row r="513" spans="1:36" x14ac:dyDescent="0.25">
      <c r="A513" t="s">
        <v>36</v>
      </c>
      <c r="B513" t="s">
        <v>348</v>
      </c>
      <c r="D513">
        <v>153.5</v>
      </c>
      <c r="E513">
        <v>185.3</v>
      </c>
      <c r="F513">
        <v>172.2</v>
      </c>
      <c r="K513">
        <v>22881</v>
      </c>
      <c r="L513">
        <v>22881</v>
      </c>
      <c r="M513">
        <v>22881</v>
      </c>
      <c r="O513">
        <v>142590.1</v>
      </c>
      <c r="Q513">
        <v>37529.300000000003</v>
      </c>
      <c r="S513" t="s">
        <v>233</v>
      </c>
      <c r="T513" t="s">
        <v>234</v>
      </c>
      <c r="U513" t="s">
        <v>52</v>
      </c>
      <c r="V513">
        <v>1981</v>
      </c>
      <c r="W513">
        <v>2022</v>
      </c>
      <c r="X513" t="s">
        <v>233</v>
      </c>
      <c r="Y513" t="s">
        <v>41</v>
      </c>
      <c r="Z513">
        <v>185.3</v>
      </c>
      <c r="AA513" t="s">
        <v>42</v>
      </c>
      <c r="AE513">
        <v>58.88</v>
      </c>
      <c r="AF513">
        <v>200.2</v>
      </c>
      <c r="AG513">
        <v>141.32</v>
      </c>
      <c r="AH513">
        <v>-153.11000000000001</v>
      </c>
      <c r="AI513">
        <v>412.19</v>
      </c>
      <c r="AJ513" t="b">
        <v>0</v>
      </c>
    </row>
    <row r="514" spans="1:36" x14ac:dyDescent="0.25">
      <c r="A514" t="s">
        <v>87</v>
      </c>
      <c r="B514" t="s">
        <v>350</v>
      </c>
      <c r="D514">
        <v>111.9</v>
      </c>
      <c r="E514">
        <v>30.4</v>
      </c>
      <c r="F514">
        <v>31.3</v>
      </c>
      <c r="K514">
        <v>22270</v>
      </c>
      <c r="L514">
        <v>22270</v>
      </c>
      <c r="M514">
        <v>22270</v>
      </c>
      <c r="O514">
        <v>70923</v>
      </c>
      <c r="Q514">
        <v>4353.6000000000004</v>
      </c>
      <c r="S514" t="s">
        <v>233</v>
      </c>
      <c r="T514" t="s">
        <v>234</v>
      </c>
      <c r="U514" t="s">
        <v>52</v>
      </c>
      <c r="V514">
        <v>1926</v>
      </c>
      <c r="W514">
        <v>2022</v>
      </c>
      <c r="X514" t="s">
        <v>233</v>
      </c>
      <c r="Y514" t="s">
        <v>41</v>
      </c>
      <c r="Z514">
        <v>30.4</v>
      </c>
      <c r="AA514" t="s">
        <v>42</v>
      </c>
      <c r="AE514">
        <v>58.88</v>
      </c>
      <c r="AF514">
        <v>200.2</v>
      </c>
      <c r="AG514">
        <v>141.32</v>
      </c>
      <c r="AH514">
        <v>-153.11000000000001</v>
      </c>
      <c r="AI514">
        <v>412.19</v>
      </c>
      <c r="AJ514" t="b">
        <v>0</v>
      </c>
    </row>
    <row r="515" spans="1:36" x14ac:dyDescent="0.25">
      <c r="A515" t="s">
        <v>87</v>
      </c>
      <c r="B515" t="s">
        <v>351</v>
      </c>
      <c r="D515">
        <v>116.8</v>
      </c>
      <c r="E515">
        <v>31.9</v>
      </c>
      <c r="F515">
        <v>32.799999999999997</v>
      </c>
      <c r="K515">
        <v>21885</v>
      </c>
      <c r="L515">
        <v>21885</v>
      </c>
      <c r="M515">
        <v>21885</v>
      </c>
      <c r="O515">
        <v>60833.1</v>
      </c>
      <c r="Q515">
        <v>4907.8</v>
      </c>
      <c r="S515" t="s">
        <v>233</v>
      </c>
      <c r="T515" t="s">
        <v>234</v>
      </c>
      <c r="U515" t="s">
        <v>52</v>
      </c>
      <c r="V515">
        <v>1926</v>
      </c>
      <c r="W515">
        <v>2022</v>
      </c>
      <c r="X515" t="s">
        <v>233</v>
      </c>
      <c r="Y515" t="s">
        <v>41</v>
      </c>
      <c r="Z515">
        <v>31.9</v>
      </c>
      <c r="AA515" t="s">
        <v>42</v>
      </c>
      <c r="AE515">
        <v>58.88</v>
      </c>
      <c r="AF515">
        <v>200.2</v>
      </c>
      <c r="AG515">
        <v>141.32</v>
      </c>
      <c r="AH515">
        <v>-153.11000000000001</v>
      </c>
      <c r="AI515">
        <v>412.19</v>
      </c>
      <c r="AJ515" t="b">
        <v>0</v>
      </c>
    </row>
    <row r="516" spans="1:36" x14ac:dyDescent="0.25">
      <c r="A516" t="s">
        <v>87</v>
      </c>
      <c r="B516" t="s">
        <v>352</v>
      </c>
      <c r="D516">
        <v>138.80000000000001</v>
      </c>
      <c r="E516">
        <v>21.4</v>
      </c>
      <c r="F516">
        <v>22.2</v>
      </c>
      <c r="K516">
        <v>21648</v>
      </c>
      <c r="L516">
        <v>21648</v>
      </c>
      <c r="M516">
        <v>21648</v>
      </c>
      <c r="O516">
        <v>20083</v>
      </c>
      <c r="Q516">
        <v>3942</v>
      </c>
      <c r="S516" t="s">
        <v>233</v>
      </c>
      <c r="T516" t="s">
        <v>234</v>
      </c>
      <c r="U516" t="s">
        <v>52</v>
      </c>
      <c r="V516">
        <v>1926</v>
      </c>
      <c r="W516">
        <v>2022</v>
      </c>
      <c r="X516" t="s">
        <v>233</v>
      </c>
      <c r="Y516" t="s">
        <v>41</v>
      </c>
      <c r="Z516">
        <v>21.4</v>
      </c>
      <c r="AA516" t="s">
        <v>42</v>
      </c>
      <c r="AE516">
        <v>58.88</v>
      </c>
      <c r="AF516">
        <v>200.2</v>
      </c>
      <c r="AG516">
        <v>141.32</v>
      </c>
      <c r="AH516">
        <v>-153.11000000000001</v>
      </c>
      <c r="AI516">
        <v>412.19</v>
      </c>
      <c r="AJ516" t="b">
        <v>0</v>
      </c>
    </row>
    <row r="517" spans="1:36" x14ac:dyDescent="0.25">
      <c r="A517" t="s">
        <v>36</v>
      </c>
      <c r="B517" t="s">
        <v>353</v>
      </c>
      <c r="D517">
        <v>162.69999999999999</v>
      </c>
      <c r="E517">
        <v>150.69999999999999</v>
      </c>
      <c r="F517">
        <v>150.6</v>
      </c>
      <c r="K517">
        <v>86017</v>
      </c>
      <c r="L517">
        <v>86017</v>
      </c>
      <c r="M517">
        <v>86017</v>
      </c>
      <c r="O517">
        <v>151021.9</v>
      </c>
      <c r="Q517">
        <v>124440.7</v>
      </c>
      <c r="S517" t="s">
        <v>89</v>
      </c>
      <c r="T517" t="s">
        <v>90</v>
      </c>
      <c r="U517" t="s">
        <v>40</v>
      </c>
      <c r="V517">
        <v>2005</v>
      </c>
      <c r="W517">
        <v>2022</v>
      </c>
      <c r="X517" t="s">
        <v>89</v>
      </c>
      <c r="Y517" t="s">
        <v>46</v>
      </c>
      <c r="Z517">
        <v>150.69999999999999</v>
      </c>
      <c r="AA517" t="s">
        <v>42</v>
      </c>
      <c r="AE517">
        <v>102.25</v>
      </c>
      <c r="AF517">
        <v>158.77000000000001</v>
      </c>
      <c r="AG517">
        <v>56.52</v>
      </c>
      <c r="AH517">
        <v>17.46</v>
      </c>
      <c r="AI517">
        <v>243.56</v>
      </c>
      <c r="AJ517" t="b">
        <v>0</v>
      </c>
    </row>
    <row r="518" spans="1:36" x14ac:dyDescent="0.25">
      <c r="A518" t="s">
        <v>36</v>
      </c>
      <c r="B518" t="s">
        <v>354</v>
      </c>
      <c r="D518">
        <v>136.69999999999999</v>
      </c>
      <c r="E518">
        <v>137.9</v>
      </c>
      <c r="F518">
        <v>139.4</v>
      </c>
      <c r="K518">
        <v>26232</v>
      </c>
      <c r="L518">
        <v>26232</v>
      </c>
      <c r="M518">
        <v>26232</v>
      </c>
      <c r="O518">
        <v>164539.70000000001</v>
      </c>
      <c r="Q518">
        <v>30570.400000000001</v>
      </c>
      <c r="S518" t="s">
        <v>89</v>
      </c>
      <c r="T518" t="s">
        <v>90</v>
      </c>
      <c r="U518" t="s">
        <v>52</v>
      </c>
      <c r="V518">
        <v>1895</v>
      </c>
      <c r="W518">
        <v>2022</v>
      </c>
      <c r="X518" t="s">
        <v>89</v>
      </c>
      <c r="Y518" t="s">
        <v>46</v>
      </c>
      <c r="Z518">
        <v>137.9</v>
      </c>
      <c r="AA518" t="s">
        <v>42</v>
      </c>
      <c r="AE518">
        <v>102.25</v>
      </c>
      <c r="AF518">
        <v>158.77000000000001</v>
      </c>
      <c r="AG518">
        <v>56.52</v>
      </c>
      <c r="AH518">
        <v>17.46</v>
      </c>
      <c r="AI518">
        <v>243.56</v>
      </c>
      <c r="AJ518" t="b">
        <v>0</v>
      </c>
    </row>
    <row r="519" spans="1:36" x14ac:dyDescent="0.25">
      <c r="A519" t="s">
        <v>36</v>
      </c>
      <c r="B519" t="s">
        <v>364</v>
      </c>
      <c r="D519">
        <v>158.9</v>
      </c>
      <c r="E519">
        <v>174.8</v>
      </c>
      <c r="F519">
        <v>174.8</v>
      </c>
      <c r="K519">
        <v>51878</v>
      </c>
      <c r="L519">
        <v>51878</v>
      </c>
      <c r="M519">
        <v>51878</v>
      </c>
      <c r="O519">
        <v>279597.8</v>
      </c>
      <c r="Q519">
        <v>81142.5</v>
      </c>
      <c r="S519" t="s">
        <v>233</v>
      </c>
      <c r="T519" t="s">
        <v>234</v>
      </c>
      <c r="U519" t="s">
        <v>40</v>
      </c>
      <c r="V519">
        <v>1954</v>
      </c>
      <c r="W519">
        <v>2022</v>
      </c>
      <c r="X519" t="s">
        <v>233</v>
      </c>
      <c r="Y519" t="s">
        <v>41</v>
      </c>
      <c r="Z519">
        <v>174.8</v>
      </c>
      <c r="AA519" t="s">
        <v>42</v>
      </c>
      <c r="AE519">
        <v>58.88</v>
      </c>
      <c r="AF519">
        <v>200.2</v>
      </c>
      <c r="AG519">
        <v>141.32</v>
      </c>
      <c r="AH519">
        <v>-153.11000000000001</v>
      </c>
      <c r="AI519">
        <v>412.19</v>
      </c>
      <c r="AJ519" t="b">
        <v>0</v>
      </c>
    </row>
    <row r="520" spans="1:36" x14ac:dyDescent="0.25">
      <c r="A520" t="s">
        <v>36</v>
      </c>
      <c r="B520" t="s">
        <v>355</v>
      </c>
      <c r="D520">
        <v>139</v>
      </c>
      <c r="E520">
        <v>93.6</v>
      </c>
      <c r="F520">
        <v>93.6</v>
      </c>
      <c r="K520">
        <v>75545</v>
      </c>
      <c r="L520">
        <v>75545</v>
      </c>
      <c r="M520">
        <v>75545</v>
      </c>
      <c r="O520">
        <v>294858.8</v>
      </c>
      <c r="Q520">
        <v>60633.4</v>
      </c>
      <c r="S520" t="s">
        <v>89</v>
      </c>
      <c r="T520" t="s">
        <v>90</v>
      </c>
      <c r="U520" t="s">
        <v>40</v>
      </c>
      <c r="V520">
        <v>1898</v>
      </c>
      <c r="W520">
        <v>2022</v>
      </c>
      <c r="X520" t="s">
        <v>89</v>
      </c>
      <c r="Y520" t="s">
        <v>46</v>
      </c>
      <c r="Z520">
        <v>93.6</v>
      </c>
      <c r="AA520" t="s">
        <v>42</v>
      </c>
      <c r="AE520">
        <v>102.25</v>
      </c>
      <c r="AF520">
        <v>158.77000000000001</v>
      </c>
      <c r="AG520">
        <v>56.52</v>
      </c>
      <c r="AH520">
        <v>17.46</v>
      </c>
      <c r="AI520">
        <v>243.56</v>
      </c>
      <c r="AJ520" t="b">
        <v>0</v>
      </c>
    </row>
    <row r="521" spans="1:36" x14ac:dyDescent="0.25">
      <c r="A521" t="s">
        <v>36</v>
      </c>
      <c r="B521" t="s">
        <v>356</v>
      </c>
      <c r="D521">
        <v>144.30000000000001</v>
      </c>
      <c r="E521">
        <v>96.1</v>
      </c>
      <c r="F521">
        <v>100.3</v>
      </c>
      <c r="K521">
        <v>24940</v>
      </c>
      <c r="L521">
        <v>24940</v>
      </c>
      <c r="M521">
        <v>24940</v>
      </c>
      <c r="O521">
        <v>80730.899999999994</v>
      </c>
      <c r="Q521">
        <v>21201.3</v>
      </c>
      <c r="S521" t="s">
        <v>89</v>
      </c>
      <c r="T521" t="s">
        <v>90</v>
      </c>
      <c r="U521" t="s">
        <v>52</v>
      </c>
      <c r="V521">
        <v>1925</v>
      </c>
      <c r="W521">
        <v>2022</v>
      </c>
      <c r="X521" t="s">
        <v>89</v>
      </c>
      <c r="Y521" t="s">
        <v>46</v>
      </c>
      <c r="Z521">
        <v>96.1</v>
      </c>
      <c r="AA521" t="s">
        <v>42</v>
      </c>
      <c r="AE521">
        <v>102.25</v>
      </c>
      <c r="AF521">
        <v>158.77000000000001</v>
      </c>
      <c r="AG521">
        <v>56.52</v>
      </c>
      <c r="AH521">
        <v>17.46</v>
      </c>
      <c r="AI521">
        <v>243.56</v>
      </c>
      <c r="AJ521" t="b">
        <v>0</v>
      </c>
    </row>
    <row r="522" spans="1:36" x14ac:dyDescent="0.25">
      <c r="A522" t="s">
        <v>36</v>
      </c>
      <c r="B522" t="s">
        <v>357</v>
      </c>
      <c r="D522">
        <v>137.4</v>
      </c>
      <c r="E522">
        <v>141.5</v>
      </c>
      <c r="F522">
        <v>141.5</v>
      </c>
      <c r="K522">
        <v>31535</v>
      </c>
      <c r="L522">
        <v>31535</v>
      </c>
      <c r="M522">
        <v>31535</v>
      </c>
      <c r="O522">
        <v>197455.7</v>
      </c>
      <c r="Q522">
        <v>37872.400000000001</v>
      </c>
      <c r="S522" t="s">
        <v>89</v>
      </c>
      <c r="T522" t="s">
        <v>90</v>
      </c>
      <c r="U522" t="s">
        <v>52</v>
      </c>
      <c r="V522">
        <v>1869</v>
      </c>
      <c r="W522">
        <v>2022</v>
      </c>
      <c r="X522" t="s">
        <v>89</v>
      </c>
      <c r="Y522" t="s">
        <v>46</v>
      </c>
      <c r="Z522">
        <v>141.5</v>
      </c>
      <c r="AA522" t="s">
        <v>42</v>
      </c>
      <c r="AE522">
        <v>102.25</v>
      </c>
      <c r="AF522">
        <v>158.77000000000001</v>
      </c>
      <c r="AG522">
        <v>56.52</v>
      </c>
      <c r="AH522">
        <v>17.46</v>
      </c>
      <c r="AI522">
        <v>243.56</v>
      </c>
      <c r="AJ522" t="b">
        <v>0</v>
      </c>
    </row>
    <row r="523" spans="1:36" x14ac:dyDescent="0.25">
      <c r="A523" t="s">
        <v>36</v>
      </c>
      <c r="B523" t="s">
        <v>349</v>
      </c>
      <c r="D523">
        <v>149.1</v>
      </c>
      <c r="E523">
        <v>277.89999999999998</v>
      </c>
      <c r="F523">
        <v>277.89999999999998</v>
      </c>
      <c r="K523">
        <v>36782</v>
      </c>
      <c r="L523">
        <v>36782</v>
      </c>
      <c r="M523">
        <v>36782</v>
      </c>
      <c r="O523">
        <v>276109.09999999998</v>
      </c>
      <c r="Q523">
        <v>92812</v>
      </c>
      <c r="S523" t="s">
        <v>89</v>
      </c>
      <c r="T523" t="s">
        <v>90</v>
      </c>
      <c r="U523" t="s">
        <v>52</v>
      </c>
      <c r="V523">
        <v>1915</v>
      </c>
      <c r="W523">
        <v>2022</v>
      </c>
      <c r="X523" t="s">
        <v>89</v>
      </c>
      <c r="Y523" t="s">
        <v>46</v>
      </c>
      <c r="Z523">
        <v>277.89999999999998</v>
      </c>
      <c r="AA523" t="s">
        <v>42</v>
      </c>
      <c r="AE523">
        <v>102.25</v>
      </c>
      <c r="AF523">
        <v>158.77000000000001</v>
      </c>
      <c r="AG523">
        <v>56.52</v>
      </c>
      <c r="AH523">
        <v>17.46</v>
      </c>
      <c r="AI523">
        <v>243.56</v>
      </c>
      <c r="AJ523" t="b">
        <v>1</v>
      </c>
    </row>
    <row r="524" spans="1:36" x14ac:dyDescent="0.25">
      <c r="A524" t="s">
        <v>36</v>
      </c>
      <c r="B524" t="s">
        <v>358</v>
      </c>
      <c r="D524">
        <v>142</v>
      </c>
      <c r="E524">
        <v>153.5</v>
      </c>
      <c r="F524">
        <v>153.80000000000001</v>
      </c>
      <c r="K524">
        <v>45582</v>
      </c>
      <c r="L524">
        <v>45582</v>
      </c>
      <c r="M524">
        <v>45582</v>
      </c>
      <c r="O524">
        <v>259788.79999999999</v>
      </c>
      <c r="Q524">
        <v>61109.1</v>
      </c>
      <c r="S524" t="s">
        <v>89</v>
      </c>
      <c r="T524" t="s">
        <v>90</v>
      </c>
      <c r="U524" t="s">
        <v>52</v>
      </c>
      <c r="V524">
        <v>1895</v>
      </c>
      <c r="W524">
        <v>2022</v>
      </c>
      <c r="X524" t="s">
        <v>89</v>
      </c>
      <c r="Y524" t="s">
        <v>46</v>
      </c>
      <c r="Z524">
        <v>153.5</v>
      </c>
      <c r="AA524" t="s">
        <v>42</v>
      </c>
      <c r="AE524">
        <v>102.25</v>
      </c>
      <c r="AF524">
        <v>158.77000000000001</v>
      </c>
      <c r="AG524">
        <v>56.52</v>
      </c>
      <c r="AH524">
        <v>17.46</v>
      </c>
      <c r="AI524">
        <v>243.56</v>
      </c>
      <c r="AJ524" t="b">
        <v>0</v>
      </c>
    </row>
    <row r="525" spans="1:36" x14ac:dyDescent="0.25">
      <c r="A525" t="s">
        <v>36</v>
      </c>
      <c r="B525" t="s">
        <v>359</v>
      </c>
      <c r="D525">
        <v>120.5</v>
      </c>
      <c r="E525">
        <v>141.1</v>
      </c>
      <c r="F525">
        <v>144.30000000000001</v>
      </c>
      <c r="K525">
        <v>27826</v>
      </c>
      <c r="L525">
        <v>27826</v>
      </c>
      <c r="M525">
        <v>27826</v>
      </c>
      <c r="O525">
        <v>294808.09999999998</v>
      </c>
      <c r="Q525">
        <v>29196.2</v>
      </c>
      <c r="S525" t="s">
        <v>89</v>
      </c>
      <c r="T525" t="s">
        <v>90</v>
      </c>
      <c r="U525" t="s">
        <v>52</v>
      </c>
      <c r="V525">
        <v>1893</v>
      </c>
      <c r="W525">
        <v>2022</v>
      </c>
      <c r="X525" t="s">
        <v>89</v>
      </c>
      <c r="Y525" t="s">
        <v>46</v>
      </c>
      <c r="Z525">
        <v>141.1</v>
      </c>
      <c r="AA525" t="s">
        <v>42</v>
      </c>
      <c r="AE525">
        <v>102.25</v>
      </c>
      <c r="AF525">
        <v>158.77000000000001</v>
      </c>
      <c r="AG525">
        <v>56.52</v>
      </c>
      <c r="AH525">
        <v>17.46</v>
      </c>
      <c r="AI525">
        <v>243.56</v>
      </c>
      <c r="AJ525" t="b">
        <v>0</v>
      </c>
    </row>
    <row r="526" spans="1:36" x14ac:dyDescent="0.25">
      <c r="A526" t="s">
        <v>36</v>
      </c>
      <c r="B526" t="s">
        <v>360</v>
      </c>
      <c r="D526">
        <v>267</v>
      </c>
      <c r="E526">
        <v>263.39999999999998</v>
      </c>
      <c r="F526">
        <v>259.89999999999998</v>
      </c>
      <c r="K526">
        <v>23738</v>
      </c>
      <c r="L526">
        <v>23738</v>
      </c>
      <c r="M526">
        <v>23738</v>
      </c>
      <c r="O526">
        <v>148555.6</v>
      </c>
      <c r="Q526">
        <v>57468.5</v>
      </c>
      <c r="S526" t="s">
        <v>304</v>
      </c>
      <c r="T526" t="s">
        <v>305</v>
      </c>
      <c r="U526" t="s">
        <v>52</v>
      </c>
      <c r="V526">
        <v>1949</v>
      </c>
      <c r="W526">
        <v>2022</v>
      </c>
      <c r="X526" t="s">
        <v>304</v>
      </c>
      <c r="Y526" t="s">
        <v>306</v>
      </c>
      <c r="Z526">
        <v>263.39999999999998</v>
      </c>
      <c r="AA526" t="s">
        <v>42</v>
      </c>
      <c r="AE526">
        <v>263.39999999999998</v>
      </c>
      <c r="AF526">
        <v>477</v>
      </c>
      <c r="AG526">
        <v>213.6</v>
      </c>
      <c r="AH526">
        <v>-57</v>
      </c>
      <c r="AI526">
        <v>797.4</v>
      </c>
      <c r="AJ526" t="b">
        <v>0</v>
      </c>
    </row>
    <row r="527" spans="1:36" x14ac:dyDescent="0.25">
      <c r="A527" t="s">
        <v>36</v>
      </c>
      <c r="B527" t="s">
        <v>361</v>
      </c>
      <c r="D527">
        <v>172</v>
      </c>
      <c r="E527">
        <v>85.1</v>
      </c>
      <c r="F527">
        <v>90</v>
      </c>
      <c r="K527">
        <v>43603</v>
      </c>
      <c r="L527">
        <v>43603</v>
      </c>
      <c r="M527">
        <v>43603</v>
      </c>
      <c r="Q527">
        <v>37102.199999999997</v>
      </c>
      <c r="S527" t="s">
        <v>89</v>
      </c>
      <c r="T527" t="s">
        <v>90</v>
      </c>
      <c r="U527" t="s">
        <v>52</v>
      </c>
      <c r="V527">
        <v>1950</v>
      </c>
      <c r="W527">
        <v>2022</v>
      </c>
      <c r="X527" t="s">
        <v>89</v>
      </c>
      <c r="Y527" t="s">
        <v>46</v>
      </c>
      <c r="Z527">
        <v>85.1</v>
      </c>
      <c r="AA527" t="s">
        <v>42</v>
      </c>
      <c r="AE527">
        <v>102.25</v>
      </c>
      <c r="AF527">
        <v>158.77000000000001</v>
      </c>
      <c r="AG527">
        <v>56.52</v>
      </c>
      <c r="AH527">
        <v>17.46</v>
      </c>
      <c r="AI527">
        <v>243.56</v>
      </c>
      <c r="AJ527" t="b">
        <v>0</v>
      </c>
    </row>
    <row r="528" spans="1:36" x14ac:dyDescent="0.25">
      <c r="A528" t="s">
        <v>36</v>
      </c>
      <c r="B528" t="s">
        <v>362</v>
      </c>
      <c r="D528">
        <v>124</v>
      </c>
      <c r="E528">
        <v>137.4</v>
      </c>
      <c r="F528">
        <v>137.4</v>
      </c>
      <c r="K528">
        <v>31526</v>
      </c>
      <c r="L528">
        <v>31526</v>
      </c>
      <c r="M528">
        <v>31526</v>
      </c>
      <c r="O528">
        <v>294943.90000000002</v>
      </c>
      <c r="Q528">
        <v>33246</v>
      </c>
      <c r="S528" t="s">
        <v>89</v>
      </c>
      <c r="T528" t="s">
        <v>90</v>
      </c>
      <c r="U528" t="s">
        <v>52</v>
      </c>
      <c r="V528">
        <v>1978</v>
      </c>
      <c r="W528">
        <v>2022</v>
      </c>
      <c r="X528" t="s">
        <v>89</v>
      </c>
      <c r="Y528" t="s">
        <v>46</v>
      </c>
      <c r="Z528">
        <v>137.4</v>
      </c>
      <c r="AA528" t="s">
        <v>42</v>
      </c>
      <c r="AE528">
        <v>102.25</v>
      </c>
      <c r="AF528">
        <v>158.77000000000001</v>
      </c>
      <c r="AG528">
        <v>56.52</v>
      </c>
      <c r="AH528">
        <v>17.46</v>
      </c>
      <c r="AI528">
        <v>243.56</v>
      </c>
      <c r="AJ528" t="b">
        <v>0</v>
      </c>
    </row>
    <row r="529" spans="1:36" x14ac:dyDescent="0.25">
      <c r="A529" t="s">
        <v>36</v>
      </c>
      <c r="B529" t="s">
        <v>55</v>
      </c>
      <c r="D529">
        <v>75.3</v>
      </c>
      <c r="E529">
        <v>101.5</v>
      </c>
      <c r="F529">
        <v>101.4</v>
      </c>
      <c r="K529">
        <v>204068</v>
      </c>
      <c r="L529">
        <v>179233</v>
      </c>
      <c r="M529">
        <v>179233</v>
      </c>
      <c r="O529">
        <v>2002764</v>
      </c>
      <c r="Q529">
        <v>113660.1</v>
      </c>
      <c r="S529" t="s">
        <v>38</v>
      </c>
      <c r="T529" t="s">
        <v>39</v>
      </c>
      <c r="U529" t="s">
        <v>54</v>
      </c>
      <c r="V529">
        <v>2012</v>
      </c>
      <c r="W529">
        <v>2022</v>
      </c>
      <c r="X529" t="s">
        <v>38</v>
      </c>
      <c r="Y529" t="s">
        <v>41</v>
      </c>
      <c r="Z529">
        <v>101.5</v>
      </c>
      <c r="AA529" t="s">
        <v>42</v>
      </c>
      <c r="AE529">
        <v>54.4</v>
      </c>
      <c r="AF529">
        <v>85.35</v>
      </c>
      <c r="AG529">
        <v>30.95</v>
      </c>
      <c r="AH529">
        <v>7.97</v>
      </c>
      <c r="AI529">
        <v>131.78</v>
      </c>
      <c r="AJ529" t="b">
        <v>0</v>
      </c>
    </row>
    <row r="530" spans="1:36" x14ac:dyDescent="0.25">
      <c r="A530" t="s">
        <v>36</v>
      </c>
      <c r="B530" t="s">
        <v>365</v>
      </c>
      <c r="D530">
        <v>95.4</v>
      </c>
      <c r="E530">
        <v>30.6</v>
      </c>
      <c r="F530">
        <v>31.3</v>
      </c>
      <c r="K530">
        <v>28500</v>
      </c>
      <c r="L530">
        <v>28500</v>
      </c>
      <c r="M530">
        <v>28500</v>
      </c>
      <c r="O530">
        <v>116083.1</v>
      </c>
      <c r="Q530">
        <v>4755.8</v>
      </c>
      <c r="S530" t="s">
        <v>233</v>
      </c>
      <c r="T530" t="s">
        <v>234</v>
      </c>
      <c r="U530" t="s">
        <v>52</v>
      </c>
      <c r="V530">
        <v>1914</v>
      </c>
      <c r="W530">
        <v>2022</v>
      </c>
      <c r="X530" t="s">
        <v>233</v>
      </c>
      <c r="Y530" t="s">
        <v>41</v>
      </c>
      <c r="Z530">
        <v>30.6</v>
      </c>
      <c r="AA530" t="s">
        <v>42</v>
      </c>
      <c r="AE530">
        <v>58.88</v>
      </c>
      <c r="AF530">
        <v>200.2</v>
      </c>
      <c r="AG530">
        <v>141.32</v>
      </c>
      <c r="AH530">
        <v>-153.11000000000001</v>
      </c>
      <c r="AI530">
        <v>412.19</v>
      </c>
      <c r="AJ530" t="b">
        <v>0</v>
      </c>
    </row>
    <row r="531" spans="1:36" x14ac:dyDescent="0.25">
      <c r="A531" t="s">
        <v>36</v>
      </c>
      <c r="B531" t="s">
        <v>366</v>
      </c>
      <c r="D531">
        <v>158.1</v>
      </c>
      <c r="E531">
        <v>165.3</v>
      </c>
      <c r="F531">
        <v>166.1</v>
      </c>
      <c r="K531">
        <v>51066</v>
      </c>
      <c r="L531">
        <v>51066</v>
      </c>
      <c r="M531">
        <v>51066</v>
      </c>
      <c r="O531">
        <v>267207.90000000002</v>
      </c>
      <c r="Q531">
        <v>75276</v>
      </c>
      <c r="S531" t="s">
        <v>233</v>
      </c>
      <c r="T531" t="s">
        <v>234</v>
      </c>
      <c r="U531" t="s">
        <v>40</v>
      </c>
      <c r="V531">
        <v>1955</v>
      </c>
      <c r="W531">
        <v>2022</v>
      </c>
      <c r="X531" t="s">
        <v>233</v>
      </c>
      <c r="Y531" t="s">
        <v>41</v>
      </c>
      <c r="Z531">
        <v>165.3</v>
      </c>
      <c r="AA531" t="s">
        <v>42</v>
      </c>
      <c r="AE531">
        <v>58.88</v>
      </c>
      <c r="AF531">
        <v>200.2</v>
      </c>
      <c r="AG531">
        <v>141.32</v>
      </c>
      <c r="AH531">
        <v>-153.11000000000001</v>
      </c>
      <c r="AI531">
        <v>412.19</v>
      </c>
      <c r="AJ531" t="b">
        <v>0</v>
      </c>
    </row>
    <row r="532" spans="1:36" x14ac:dyDescent="0.25">
      <c r="A532" t="s">
        <v>36</v>
      </c>
      <c r="B532" t="s">
        <v>367</v>
      </c>
      <c r="D532">
        <v>151.6</v>
      </c>
      <c r="E532">
        <v>402.4</v>
      </c>
      <c r="F532">
        <v>402.4</v>
      </c>
      <c r="K532">
        <v>67277</v>
      </c>
      <c r="L532">
        <v>67277</v>
      </c>
      <c r="M532">
        <v>67277</v>
      </c>
      <c r="O532">
        <v>720902.8</v>
      </c>
      <c r="Q532">
        <v>246128.7</v>
      </c>
      <c r="S532" t="s">
        <v>233</v>
      </c>
      <c r="T532" t="s">
        <v>234</v>
      </c>
      <c r="U532" t="s">
        <v>40</v>
      </c>
      <c r="V532">
        <v>1950</v>
      </c>
      <c r="W532">
        <v>2022</v>
      </c>
      <c r="X532" t="s">
        <v>233</v>
      </c>
      <c r="Y532" t="s">
        <v>41</v>
      </c>
      <c r="Z532">
        <v>402.4</v>
      </c>
      <c r="AA532" t="s">
        <v>42</v>
      </c>
      <c r="AE532">
        <v>58.88</v>
      </c>
      <c r="AF532">
        <v>200.2</v>
      </c>
      <c r="AG532">
        <v>141.32</v>
      </c>
      <c r="AH532">
        <v>-153.11000000000001</v>
      </c>
      <c r="AI532">
        <v>412.19</v>
      </c>
      <c r="AJ532" t="b">
        <v>0</v>
      </c>
    </row>
    <row r="533" spans="1:36" x14ac:dyDescent="0.25">
      <c r="A533" t="s">
        <v>36</v>
      </c>
      <c r="B533" t="s">
        <v>368</v>
      </c>
      <c r="D533">
        <v>137.80000000000001</v>
      </c>
      <c r="E533">
        <v>84.7</v>
      </c>
      <c r="F533">
        <v>88.1</v>
      </c>
      <c r="K533">
        <v>48889</v>
      </c>
      <c r="L533">
        <v>48889</v>
      </c>
      <c r="M533">
        <v>48889</v>
      </c>
      <c r="O533">
        <v>230999.2</v>
      </c>
      <c r="Q533">
        <v>33538.699999999997</v>
      </c>
      <c r="S533" t="s">
        <v>233</v>
      </c>
      <c r="T533" t="s">
        <v>234</v>
      </c>
      <c r="U533" t="s">
        <v>52</v>
      </c>
      <c r="V533">
        <v>1991</v>
      </c>
      <c r="W533">
        <v>2022</v>
      </c>
      <c r="X533" t="s">
        <v>233</v>
      </c>
      <c r="Y533" t="s">
        <v>41</v>
      </c>
      <c r="Z533">
        <v>84.7</v>
      </c>
      <c r="AA533" t="s">
        <v>42</v>
      </c>
      <c r="AE533">
        <v>58.88</v>
      </c>
      <c r="AF533">
        <v>200.2</v>
      </c>
      <c r="AG533">
        <v>141.32</v>
      </c>
      <c r="AH533">
        <v>-153.11000000000001</v>
      </c>
      <c r="AI533">
        <v>412.19</v>
      </c>
      <c r="AJ533" t="b">
        <v>0</v>
      </c>
    </row>
    <row r="534" spans="1:36" x14ac:dyDescent="0.25">
      <c r="A534" t="s">
        <v>36</v>
      </c>
      <c r="B534" t="s">
        <v>369</v>
      </c>
      <c r="D534">
        <v>166.8</v>
      </c>
      <c r="E534">
        <v>200.7</v>
      </c>
      <c r="F534">
        <v>193.7</v>
      </c>
      <c r="K534">
        <v>57548</v>
      </c>
      <c r="L534">
        <v>57548</v>
      </c>
      <c r="M534">
        <v>57548</v>
      </c>
      <c r="O534">
        <v>303630.59999999998</v>
      </c>
      <c r="Q534">
        <v>105115.5</v>
      </c>
      <c r="S534" t="s">
        <v>233</v>
      </c>
      <c r="T534" t="s">
        <v>234</v>
      </c>
      <c r="U534" t="s">
        <v>40</v>
      </c>
      <c r="V534">
        <v>1999</v>
      </c>
      <c r="W534">
        <v>2022</v>
      </c>
      <c r="X534" t="s">
        <v>233</v>
      </c>
      <c r="Y534" t="s">
        <v>41</v>
      </c>
      <c r="Z534">
        <v>200.7</v>
      </c>
      <c r="AA534" t="s">
        <v>42</v>
      </c>
      <c r="AE534">
        <v>58.88</v>
      </c>
      <c r="AF534">
        <v>200.2</v>
      </c>
      <c r="AG534">
        <v>141.32</v>
      </c>
      <c r="AH534">
        <v>-153.11000000000001</v>
      </c>
      <c r="AI534">
        <v>412.19</v>
      </c>
      <c r="AJ534" t="b">
        <v>0</v>
      </c>
    </row>
    <row r="535" spans="1:36" x14ac:dyDescent="0.25">
      <c r="A535" t="s">
        <v>36</v>
      </c>
      <c r="B535" t="s">
        <v>370</v>
      </c>
      <c r="D535">
        <v>144.9</v>
      </c>
      <c r="E535">
        <v>168.6</v>
      </c>
      <c r="F535">
        <v>169.7</v>
      </c>
      <c r="K535">
        <v>59576</v>
      </c>
      <c r="L535">
        <v>59576</v>
      </c>
      <c r="M535">
        <v>59576</v>
      </c>
      <c r="O535">
        <v>446877.4</v>
      </c>
      <c r="Q535">
        <v>85204.3</v>
      </c>
      <c r="S535" t="s">
        <v>233</v>
      </c>
      <c r="T535" t="s">
        <v>234</v>
      </c>
      <c r="U535" t="s">
        <v>40</v>
      </c>
      <c r="V535">
        <v>2002</v>
      </c>
      <c r="W535">
        <v>2022</v>
      </c>
      <c r="X535" t="s">
        <v>233</v>
      </c>
      <c r="Y535" t="s">
        <v>41</v>
      </c>
      <c r="Z535">
        <v>168.6</v>
      </c>
      <c r="AA535" t="s">
        <v>42</v>
      </c>
      <c r="AE535">
        <v>58.88</v>
      </c>
      <c r="AF535">
        <v>200.2</v>
      </c>
      <c r="AG535">
        <v>141.32</v>
      </c>
      <c r="AH535">
        <v>-153.11000000000001</v>
      </c>
      <c r="AI535">
        <v>412.19</v>
      </c>
      <c r="AJ535" t="b">
        <v>0</v>
      </c>
    </row>
    <row r="536" spans="1:36" x14ac:dyDescent="0.25">
      <c r="A536" t="s">
        <v>36</v>
      </c>
      <c r="B536" t="s">
        <v>371</v>
      </c>
      <c r="D536">
        <v>103.7</v>
      </c>
      <c r="E536">
        <v>256.3</v>
      </c>
      <c r="F536">
        <v>260.60000000000002</v>
      </c>
      <c r="K536">
        <v>71162</v>
      </c>
      <c r="L536">
        <v>71162</v>
      </c>
      <c r="M536">
        <v>71162</v>
      </c>
      <c r="O536">
        <v>2462375</v>
      </c>
      <c r="Q536">
        <v>98384.7</v>
      </c>
      <c r="S536" t="s">
        <v>233</v>
      </c>
      <c r="T536" t="s">
        <v>234</v>
      </c>
      <c r="U536" t="s">
        <v>40</v>
      </c>
      <c r="V536">
        <v>1959</v>
      </c>
      <c r="W536">
        <v>2022</v>
      </c>
      <c r="X536" t="s">
        <v>233</v>
      </c>
      <c r="Y536" t="s">
        <v>41</v>
      </c>
      <c r="Z536">
        <v>256.3</v>
      </c>
      <c r="AA536" t="s">
        <v>42</v>
      </c>
      <c r="AE536">
        <v>58.88</v>
      </c>
      <c r="AF536">
        <v>200.2</v>
      </c>
      <c r="AG536">
        <v>141.32</v>
      </c>
      <c r="AH536">
        <v>-153.11000000000001</v>
      </c>
      <c r="AI536">
        <v>412.19</v>
      </c>
      <c r="AJ536" t="b">
        <v>0</v>
      </c>
    </row>
    <row r="537" spans="1:36" x14ac:dyDescent="0.25">
      <c r="A537" t="s">
        <v>36</v>
      </c>
      <c r="B537" t="s">
        <v>372</v>
      </c>
      <c r="D537">
        <v>141.1</v>
      </c>
      <c r="E537">
        <v>96.2</v>
      </c>
      <c r="F537">
        <v>99.3</v>
      </c>
      <c r="K537">
        <v>34398</v>
      </c>
      <c r="L537">
        <v>34398</v>
      </c>
      <c r="M537">
        <v>34398</v>
      </c>
      <c r="O537">
        <v>145617.1</v>
      </c>
      <c r="Q537">
        <v>28119</v>
      </c>
      <c r="S537" t="s">
        <v>233</v>
      </c>
      <c r="T537" t="s">
        <v>234</v>
      </c>
      <c r="U537" t="s">
        <v>52</v>
      </c>
      <c r="V537">
        <v>1959</v>
      </c>
      <c r="W537">
        <v>2022</v>
      </c>
      <c r="X537" t="s">
        <v>233</v>
      </c>
      <c r="Y537" t="s">
        <v>41</v>
      </c>
      <c r="Z537">
        <v>96.2</v>
      </c>
      <c r="AA537" t="s">
        <v>42</v>
      </c>
      <c r="AE537">
        <v>58.88</v>
      </c>
      <c r="AF537">
        <v>200.2</v>
      </c>
      <c r="AG537">
        <v>141.32</v>
      </c>
      <c r="AH537">
        <v>-153.11000000000001</v>
      </c>
      <c r="AI537">
        <v>412.19</v>
      </c>
      <c r="AJ537" t="b">
        <v>0</v>
      </c>
    </row>
    <row r="538" spans="1:36" x14ac:dyDescent="0.25">
      <c r="A538" t="s">
        <v>36</v>
      </c>
      <c r="B538" t="s">
        <v>373</v>
      </c>
      <c r="D538">
        <v>148.69999999999999</v>
      </c>
      <c r="E538">
        <v>171</v>
      </c>
      <c r="F538">
        <v>171</v>
      </c>
      <c r="K538">
        <v>92531</v>
      </c>
      <c r="L538">
        <v>74011</v>
      </c>
      <c r="M538">
        <v>74011</v>
      </c>
      <c r="O538">
        <v>701692.6</v>
      </c>
      <c r="Q538">
        <v>102622.39999999999</v>
      </c>
      <c r="S538" t="s">
        <v>66</v>
      </c>
      <c r="T538" t="s">
        <v>67</v>
      </c>
      <c r="U538" t="s">
        <v>40</v>
      </c>
      <c r="V538">
        <v>1965</v>
      </c>
      <c r="W538">
        <v>2022</v>
      </c>
      <c r="X538" t="s">
        <v>66</v>
      </c>
      <c r="Y538" t="s">
        <v>66</v>
      </c>
      <c r="Z538">
        <v>171</v>
      </c>
      <c r="AA538" t="s">
        <v>42</v>
      </c>
      <c r="AE538">
        <v>58.88</v>
      </c>
      <c r="AF538">
        <v>118.35</v>
      </c>
      <c r="AG538">
        <v>59.47</v>
      </c>
      <c r="AH538">
        <v>-30.34</v>
      </c>
      <c r="AI538">
        <v>207.56</v>
      </c>
      <c r="AJ538" t="b">
        <v>0</v>
      </c>
    </row>
    <row r="539" spans="1:36" x14ac:dyDescent="0.25">
      <c r="A539" t="s">
        <v>36</v>
      </c>
      <c r="B539" t="s">
        <v>82</v>
      </c>
      <c r="D539">
        <v>96.4</v>
      </c>
      <c r="E539">
        <v>75.5</v>
      </c>
      <c r="K539">
        <v>50283</v>
      </c>
      <c r="L539">
        <v>49000</v>
      </c>
      <c r="M539">
        <v>49000</v>
      </c>
      <c r="O539">
        <v>84505.1</v>
      </c>
      <c r="Q539">
        <v>34132.5</v>
      </c>
      <c r="S539" t="s">
        <v>38</v>
      </c>
      <c r="T539" t="s">
        <v>39</v>
      </c>
      <c r="U539" t="s">
        <v>52</v>
      </c>
      <c r="V539">
        <v>1929</v>
      </c>
      <c r="W539">
        <v>2022</v>
      </c>
      <c r="X539" t="s">
        <v>38</v>
      </c>
      <c r="Y539" t="s">
        <v>41</v>
      </c>
      <c r="Z539">
        <v>75.5</v>
      </c>
      <c r="AA539" t="s">
        <v>42</v>
      </c>
      <c r="AE539">
        <v>54.4</v>
      </c>
      <c r="AF539">
        <v>85.35</v>
      </c>
      <c r="AG539">
        <v>30.95</v>
      </c>
      <c r="AH539">
        <v>7.97</v>
      </c>
      <c r="AI539">
        <v>131.78</v>
      </c>
      <c r="AJ539" t="b">
        <v>0</v>
      </c>
    </row>
    <row r="540" spans="1:36" x14ac:dyDescent="0.25">
      <c r="A540" t="s">
        <v>36</v>
      </c>
      <c r="B540" t="s">
        <v>374</v>
      </c>
      <c r="D540">
        <v>153.69999999999999</v>
      </c>
      <c r="E540">
        <v>110.8</v>
      </c>
      <c r="F540">
        <v>107.2</v>
      </c>
      <c r="K540">
        <v>146974</v>
      </c>
      <c r="L540">
        <v>146974</v>
      </c>
      <c r="M540">
        <v>146974</v>
      </c>
      <c r="O540">
        <v>621341.4</v>
      </c>
      <c r="Q540">
        <v>141695.9</v>
      </c>
      <c r="S540" t="s">
        <v>233</v>
      </c>
      <c r="T540" t="s">
        <v>234</v>
      </c>
      <c r="U540" t="s">
        <v>54</v>
      </c>
      <c r="V540">
        <v>2017</v>
      </c>
      <c r="W540">
        <v>2022</v>
      </c>
      <c r="X540" t="s">
        <v>233</v>
      </c>
      <c r="Y540" t="s">
        <v>41</v>
      </c>
      <c r="Z540">
        <v>110.8</v>
      </c>
      <c r="AA540" t="s">
        <v>42</v>
      </c>
      <c r="AE540">
        <v>58.88</v>
      </c>
      <c r="AF540">
        <v>200.2</v>
      </c>
      <c r="AG540">
        <v>141.32</v>
      </c>
      <c r="AH540">
        <v>-153.11000000000001</v>
      </c>
      <c r="AI540">
        <v>412.19</v>
      </c>
      <c r="AJ540" t="b">
        <v>0</v>
      </c>
    </row>
    <row r="541" spans="1:36" x14ac:dyDescent="0.25">
      <c r="A541" t="s">
        <v>36</v>
      </c>
      <c r="B541" t="s">
        <v>375</v>
      </c>
      <c r="D541">
        <v>123.3</v>
      </c>
      <c r="E541">
        <v>120.4</v>
      </c>
      <c r="F541">
        <v>120.3</v>
      </c>
      <c r="K541">
        <v>482980</v>
      </c>
      <c r="L541">
        <v>482980</v>
      </c>
      <c r="M541">
        <v>482980</v>
      </c>
      <c r="O541">
        <v>4194173.9</v>
      </c>
      <c r="Q541">
        <v>438172.3</v>
      </c>
      <c r="S541" t="s">
        <v>89</v>
      </c>
      <c r="T541" t="s">
        <v>90</v>
      </c>
      <c r="V541">
        <v>2018</v>
      </c>
      <c r="W541">
        <v>2022</v>
      </c>
      <c r="X541" t="s">
        <v>89</v>
      </c>
      <c r="Y541" t="s">
        <v>46</v>
      </c>
      <c r="Z541">
        <v>120.4</v>
      </c>
      <c r="AA541" t="s">
        <v>42</v>
      </c>
      <c r="AE541">
        <v>102.25</v>
      </c>
      <c r="AF541">
        <v>158.77000000000001</v>
      </c>
      <c r="AG541">
        <v>56.52</v>
      </c>
      <c r="AH541">
        <v>17.46</v>
      </c>
      <c r="AI541">
        <v>243.56</v>
      </c>
      <c r="AJ541" t="b">
        <v>0</v>
      </c>
    </row>
    <row r="542" spans="1:36" x14ac:dyDescent="0.25">
      <c r="A542" t="s">
        <v>36</v>
      </c>
      <c r="B542" t="s">
        <v>379</v>
      </c>
      <c r="D542">
        <v>107.4</v>
      </c>
      <c r="E542">
        <v>97.3</v>
      </c>
      <c r="K542">
        <v>171200</v>
      </c>
      <c r="L542">
        <v>135200</v>
      </c>
      <c r="M542">
        <v>135200</v>
      </c>
      <c r="O542">
        <v>623083.19999999995</v>
      </c>
      <c r="Q542">
        <v>110284.9</v>
      </c>
      <c r="S542" t="s">
        <v>38</v>
      </c>
      <c r="T542" t="s">
        <v>39</v>
      </c>
      <c r="U542" t="s">
        <v>54</v>
      </c>
      <c r="V542">
        <v>1959</v>
      </c>
      <c r="W542">
        <v>2022</v>
      </c>
      <c r="X542" t="s">
        <v>38</v>
      </c>
      <c r="Y542" t="s">
        <v>41</v>
      </c>
      <c r="Z542">
        <v>97.3</v>
      </c>
      <c r="AA542" t="s">
        <v>42</v>
      </c>
      <c r="AE542">
        <v>54.4</v>
      </c>
      <c r="AF542">
        <v>85.35</v>
      </c>
      <c r="AG542">
        <v>30.95</v>
      </c>
      <c r="AH542">
        <v>7.97</v>
      </c>
      <c r="AI542">
        <v>131.78</v>
      </c>
      <c r="AJ542" t="b">
        <v>0</v>
      </c>
    </row>
    <row r="543" spans="1:36" x14ac:dyDescent="0.25">
      <c r="A543" t="s">
        <v>36</v>
      </c>
      <c r="B543" t="s">
        <v>380</v>
      </c>
      <c r="D543">
        <v>129.4</v>
      </c>
      <c r="E543">
        <v>112.1</v>
      </c>
      <c r="K543">
        <v>50352</v>
      </c>
      <c r="L543">
        <v>50352</v>
      </c>
      <c r="M543">
        <v>50352</v>
      </c>
      <c r="O543">
        <v>301179.40000000002</v>
      </c>
      <c r="Q543">
        <v>46151.5</v>
      </c>
      <c r="S543" t="s">
        <v>66</v>
      </c>
      <c r="T543" t="s">
        <v>67</v>
      </c>
      <c r="U543" t="s">
        <v>40</v>
      </c>
      <c r="V543">
        <v>1927</v>
      </c>
      <c r="W543">
        <v>2022</v>
      </c>
      <c r="X543" t="s">
        <v>66</v>
      </c>
      <c r="Y543" t="s">
        <v>66</v>
      </c>
      <c r="Z543">
        <v>112.1</v>
      </c>
      <c r="AA543" t="s">
        <v>42</v>
      </c>
      <c r="AE543">
        <v>58.88</v>
      </c>
      <c r="AF543">
        <v>118.35</v>
      </c>
      <c r="AG543">
        <v>59.47</v>
      </c>
      <c r="AH543">
        <v>-30.34</v>
      </c>
      <c r="AI543">
        <v>207.56</v>
      </c>
      <c r="AJ543" t="b">
        <v>0</v>
      </c>
    </row>
    <row r="544" spans="1:36" x14ac:dyDescent="0.25">
      <c r="A544" t="s">
        <v>36</v>
      </c>
      <c r="B544" t="s">
        <v>381</v>
      </c>
      <c r="D544">
        <v>94.4</v>
      </c>
      <c r="E544">
        <v>73.2</v>
      </c>
      <c r="K544">
        <v>65997</v>
      </c>
      <c r="L544">
        <v>65997</v>
      </c>
      <c r="M544">
        <v>65997</v>
      </c>
      <c r="O544">
        <v>135666.5</v>
      </c>
      <c r="Q544">
        <v>43690.3</v>
      </c>
      <c r="S544" t="s">
        <v>38</v>
      </c>
      <c r="T544" t="s">
        <v>39</v>
      </c>
      <c r="U544" t="s">
        <v>40</v>
      </c>
      <c r="V544">
        <v>1922</v>
      </c>
      <c r="W544">
        <v>2022</v>
      </c>
      <c r="X544" t="s">
        <v>38</v>
      </c>
      <c r="Y544" t="s">
        <v>41</v>
      </c>
      <c r="Z544">
        <v>73.2</v>
      </c>
      <c r="AA544" t="s">
        <v>42</v>
      </c>
      <c r="AE544">
        <v>54.4</v>
      </c>
      <c r="AF544">
        <v>85.35</v>
      </c>
      <c r="AG544">
        <v>30.95</v>
      </c>
      <c r="AH544">
        <v>7.97</v>
      </c>
      <c r="AI544">
        <v>131.78</v>
      </c>
      <c r="AJ544" t="b">
        <v>0</v>
      </c>
    </row>
    <row r="545" spans="1:36" x14ac:dyDescent="0.25">
      <c r="A545" t="s">
        <v>36</v>
      </c>
      <c r="B545" t="s">
        <v>75</v>
      </c>
      <c r="D545">
        <v>135.9</v>
      </c>
      <c r="E545">
        <v>151.4</v>
      </c>
      <c r="K545">
        <v>32291</v>
      </c>
      <c r="L545">
        <v>26522</v>
      </c>
      <c r="M545">
        <v>26522</v>
      </c>
      <c r="O545">
        <v>397775.6</v>
      </c>
      <c r="Q545">
        <v>26589.200000000001</v>
      </c>
      <c r="S545" t="s">
        <v>76</v>
      </c>
      <c r="T545" t="s">
        <v>67</v>
      </c>
      <c r="U545" t="s">
        <v>52</v>
      </c>
      <c r="V545">
        <v>1929</v>
      </c>
      <c r="W545">
        <v>2022</v>
      </c>
      <c r="X545" t="s">
        <v>76</v>
      </c>
      <c r="Y545" t="s">
        <v>77</v>
      </c>
      <c r="Z545">
        <v>151.4</v>
      </c>
      <c r="AA545" t="s">
        <v>42</v>
      </c>
      <c r="AE545">
        <v>135.35</v>
      </c>
      <c r="AF545">
        <v>147.94999999999999</v>
      </c>
      <c r="AG545">
        <v>12.6</v>
      </c>
      <c r="AH545">
        <v>116.45</v>
      </c>
      <c r="AI545">
        <v>166.85</v>
      </c>
      <c r="AJ545" t="b">
        <v>0</v>
      </c>
    </row>
    <row r="546" spans="1:36" x14ac:dyDescent="0.25">
      <c r="A546" t="s">
        <v>36</v>
      </c>
      <c r="B546" t="s">
        <v>78</v>
      </c>
      <c r="D546">
        <v>60.3</v>
      </c>
      <c r="E546">
        <v>69</v>
      </c>
      <c r="K546">
        <v>28555</v>
      </c>
      <c r="L546">
        <v>28555</v>
      </c>
      <c r="M546">
        <v>28555</v>
      </c>
      <c r="O546">
        <v>142255</v>
      </c>
      <c r="Q546">
        <v>14858.3</v>
      </c>
      <c r="S546" t="s">
        <v>66</v>
      </c>
      <c r="T546" t="s">
        <v>79</v>
      </c>
      <c r="U546" t="s">
        <v>52</v>
      </c>
      <c r="V546">
        <v>1919</v>
      </c>
      <c r="W546">
        <v>2022</v>
      </c>
      <c r="X546" t="s">
        <v>66</v>
      </c>
      <c r="Y546" t="s">
        <v>66</v>
      </c>
      <c r="Z546">
        <v>69</v>
      </c>
      <c r="AA546" t="s">
        <v>42</v>
      </c>
      <c r="AE546">
        <v>58.88</v>
      </c>
      <c r="AF546">
        <v>118.35</v>
      </c>
      <c r="AG546">
        <v>59.47</v>
      </c>
      <c r="AH546">
        <v>-30.34</v>
      </c>
      <c r="AI546">
        <v>207.56</v>
      </c>
      <c r="AJ546" t="b">
        <v>0</v>
      </c>
    </row>
    <row r="547" spans="1:36" x14ac:dyDescent="0.25">
      <c r="A547" t="s">
        <v>36</v>
      </c>
      <c r="B547" t="s">
        <v>80</v>
      </c>
      <c r="D547">
        <v>92.7</v>
      </c>
      <c r="E547">
        <v>62.6</v>
      </c>
      <c r="K547">
        <v>31464</v>
      </c>
      <c r="L547">
        <v>31464</v>
      </c>
      <c r="M547">
        <v>31464</v>
      </c>
      <c r="O547">
        <v>74092.800000000003</v>
      </c>
      <c r="Q547">
        <v>17178.900000000001</v>
      </c>
      <c r="S547" t="s">
        <v>38</v>
      </c>
      <c r="T547" t="s">
        <v>39</v>
      </c>
      <c r="U547" t="s">
        <v>52</v>
      </c>
      <c r="V547">
        <v>1920</v>
      </c>
      <c r="W547">
        <v>2022</v>
      </c>
      <c r="X547" t="s">
        <v>38</v>
      </c>
      <c r="Y547" t="s">
        <v>41</v>
      </c>
      <c r="Z547">
        <v>62.6</v>
      </c>
      <c r="AA547" t="s">
        <v>42</v>
      </c>
      <c r="AE547">
        <v>54.4</v>
      </c>
      <c r="AF547">
        <v>85.35</v>
      </c>
      <c r="AG547">
        <v>30.95</v>
      </c>
      <c r="AH547">
        <v>7.97</v>
      </c>
      <c r="AI547">
        <v>131.78</v>
      </c>
      <c r="AJ547" t="b">
        <v>0</v>
      </c>
    </row>
    <row r="548" spans="1:36" x14ac:dyDescent="0.25">
      <c r="A548" t="s">
        <v>36</v>
      </c>
      <c r="B548" t="s">
        <v>81</v>
      </c>
      <c r="D548">
        <v>98.2</v>
      </c>
      <c r="E548">
        <v>69</v>
      </c>
      <c r="K548">
        <v>28896</v>
      </c>
      <c r="L548">
        <v>28896</v>
      </c>
      <c r="M548">
        <v>28896</v>
      </c>
      <c r="O548">
        <v>50746.8</v>
      </c>
      <c r="Q548">
        <v>18198.099999999999</v>
      </c>
      <c r="S548" t="s">
        <v>38</v>
      </c>
      <c r="T548" t="s">
        <v>39</v>
      </c>
      <c r="U548" t="s">
        <v>52</v>
      </c>
      <c r="V548">
        <v>1920</v>
      </c>
      <c r="W548">
        <v>2022</v>
      </c>
      <c r="X548" t="s">
        <v>38</v>
      </c>
      <c r="Y548" t="s">
        <v>41</v>
      </c>
      <c r="Z548">
        <v>69</v>
      </c>
      <c r="AA548" t="s">
        <v>42</v>
      </c>
      <c r="AE548">
        <v>54.4</v>
      </c>
      <c r="AF548">
        <v>85.35</v>
      </c>
      <c r="AG548">
        <v>30.95</v>
      </c>
      <c r="AH548">
        <v>7.97</v>
      </c>
      <c r="AI548">
        <v>131.78</v>
      </c>
      <c r="AJ548" t="b">
        <v>0</v>
      </c>
    </row>
    <row r="549" spans="1:36" x14ac:dyDescent="0.25">
      <c r="A549" t="s">
        <v>36</v>
      </c>
      <c r="B549" t="s">
        <v>56</v>
      </c>
      <c r="D549">
        <v>74.900000000000006</v>
      </c>
      <c r="E549">
        <v>92.9</v>
      </c>
      <c r="F549">
        <v>94.8</v>
      </c>
      <c r="K549">
        <v>397247</v>
      </c>
      <c r="L549">
        <v>317683</v>
      </c>
      <c r="M549">
        <v>317683</v>
      </c>
      <c r="O549">
        <v>4016053</v>
      </c>
      <c r="Q549">
        <v>157983.1</v>
      </c>
      <c r="S549" t="s">
        <v>38</v>
      </c>
      <c r="T549" t="s">
        <v>39</v>
      </c>
      <c r="U549" t="s">
        <v>54</v>
      </c>
      <c r="V549">
        <v>2009</v>
      </c>
      <c r="W549">
        <v>2022</v>
      </c>
      <c r="X549" t="s">
        <v>38</v>
      </c>
      <c r="Y549" t="s">
        <v>41</v>
      </c>
      <c r="Z549">
        <v>92.9</v>
      </c>
      <c r="AA549" t="s">
        <v>42</v>
      </c>
      <c r="AE549">
        <v>54.4</v>
      </c>
      <c r="AF549">
        <v>85.35</v>
      </c>
      <c r="AG549">
        <v>30.95</v>
      </c>
      <c r="AH549">
        <v>7.97</v>
      </c>
      <c r="AI549">
        <v>131.78</v>
      </c>
      <c r="AJ549" t="b">
        <v>0</v>
      </c>
    </row>
    <row r="550" spans="1:36" x14ac:dyDescent="0.25">
      <c r="A550" t="s">
        <v>36</v>
      </c>
      <c r="B550" t="s">
        <v>321</v>
      </c>
      <c r="D550">
        <v>99.1</v>
      </c>
      <c r="E550">
        <v>122.2</v>
      </c>
      <c r="F550">
        <v>121.3</v>
      </c>
      <c r="K550">
        <v>42000</v>
      </c>
      <c r="L550">
        <v>42000</v>
      </c>
      <c r="M550">
        <v>42000</v>
      </c>
      <c r="O550">
        <v>805297.3</v>
      </c>
      <c r="Q550">
        <v>23867.1</v>
      </c>
      <c r="S550" t="s">
        <v>241</v>
      </c>
      <c r="T550" t="s">
        <v>242</v>
      </c>
      <c r="U550" t="s">
        <v>40</v>
      </c>
      <c r="V550">
        <v>2000</v>
      </c>
      <c r="W550">
        <v>2022</v>
      </c>
      <c r="X550" t="s">
        <v>241</v>
      </c>
      <c r="Y550" t="s">
        <v>41</v>
      </c>
      <c r="Z550">
        <v>122.2</v>
      </c>
      <c r="AA550" t="s">
        <v>42</v>
      </c>
      <c r="AE550">
        <v>67.75</v>
      </c>
      <c r="AF550">
        <v>90.9</v>
      </c>
      <c r="AG550">
        <v>23.15</v>
      </c>
      <c r="AH550">
        <v>33.020000000000003</v>
      </c>
      <c r="AI550">
        <v>125.63</v>
      </c>
      <c r="AJ550" t="b">
        <v>0</v>
      </c>
    </row>
    <row r="551" spans="1:36" x14ac:dyDescent="0.25">
      <c r="A551" t="s">
        <v>87</v>
      </c>
      <c r="B551" t="s">
        <v>88</v>
      </c>
      <c r="D551">
        <v>141.19999999999999</v>
      </c>
      <c r="E551">
        <v>107.9</v>
      </c>
      <c r="F551">
        <v>104.8</v>
      </c>
      <c r="K551">
        <v>94962</v>
      </c>
      <c r="L551">
        <v>94962</v>
      </c>
      <c r="M551">
        <v>94962</v>
      </c>
      <c r="O551">
        <v>393644.3</v>
      </c>
      <c r="Q551">
        <v>89070.2</v>
      </c>
      <c r="S551" t="s">
        <v>89</v>
      </c>
      <c r="T551" t="s">
        <v>90</v>
      </c>
      <c r="U551" t="s">
        <v>40</v>
      </c>
      <c r="V551">
        <v>1941</v>
      </c>
      <c r="W551">
        <v>2022</v>
      </c>
      <c r="X551" t="s">
        <v>89</v>
      </c>
      <c r="Y551" t="s">
        <v>46</v>
      </c>
      <c r="Z551">
        <v>107.9</v>
      </c>
      <c r="AA551" t="s">
        <v>42</v>
      </c>
      <c r="AE551">
        <v>102.25</v>
      </c>
      <c r="AF551">
        <v>158.77000000000001</v>
      </c>
      <c r="AG551">
        <v>56.52</v>
      </c>
      <c r="AH551">
        <v>17.46</v>
      </c>
      <c r="AI551">
        <v>243.56</v>
      </c>
      <c r="AJ551" t="b">
        <v>0</v>
      </c>
    </row>
    <row r="552" spans="1:36" x14ac:dyDescent="0.25">
      <c r="A552" t="s">
        <v>87</v>
      </c>
      <c r="B552" t="s">
        <v>382</v>
      </c>
      <c r="D552">
        <v>158.4</v>
      </c>
      <c r="E552">
        <v>79</v>
      </c>
      <c r="F552">
        <v>83.4</v>
      </c>
      <c r="K552">
        <v>49530</v>
      </c>
      <c r="L552">
        <v>49530</v>
      </c>
      <c r="M552">
        <v>49530</v>
      </c>
      <c r="O552">
        <v>58962</v>
      </c>
      <c r="Q552">
        <v>37102.199999999997</v>
      </c>
      <c r="S552" t="s">
        <v>89</v>
      </c>
      <c r="T552" t="s">
        <v>90</v>
      </c>
      <c r="U552" t="s">
        <v>52</v>
      </c>
      <c r="V552">
        <v>1900</v>
      </c>
      <c r="W552">
        <v>2022</v>
      </c>
      <c r="X552" t="s">
        <v>89</v>
      </c>
      <c r="Y552" t="s">
        <v>46</v>
      </c>
      <c r="Z552">
        <v>79</v>
      </c>
      <c r="AA552" t="s">
        <v>42</v>
      </c>
      <c r="AE552">
        <v>102.25</v>
      </c>
      <c r="AF552">
        <v>158.77000000000001</v>
      </c>
      <c r="AG552">
        <v>56.52</v>
      </c>
      <c r="AH552">
        <v>17.46</v>
      </c>
      <c r="AI552">
        <v>243.56</v>
      </c>
      <c r="AJ552" t="b">
        <v>0</v>
      </c>
    </row>
    <row r="553" spans="1:36" x14ac:dyDescent="0.25">
      <c r="A553" t="s">
        <v>87</v>
      </c>
      <c r="B553" t="s">
        <v>384</v>
      </c>
      <c r="D553">
        <v>64.5</v>
      </c>
      <c r="E553">
        <v>24.5</v>
      </c>
      <c r="F553">
        <v>24.7</v>
      </c>
      <c r="K553">
        <v>197456</v>
      </c>
      <c r="L553">
        <v>27496</v>
      </c>
      <c r="M553">
        <v>27496</v>
      </c>
      <c r="O553">
        <v>1455962</v>
      </c>
      <c r="Q553">
        <v>767.2</v>
      </c>
      <c r="S553" t="s">
        <v>377</v>
      </c>
      <c r="T553" t="s">
        <v>90</v>
      </c>
      <c r="U553" t="s">
        <v>54</v>
      </c>
      <c r="V553">
        <v>2012</v>
      </c>
      <c r="W553">
        <v>2022</v>
      </c>
      <c r="X553" t="s">
        <v>377</v>
      </c>
      <c r="Y553" t="s">
        <v>377</v>
      </c>
      <c r="Z553">
        <v>24.5</v>
      </c>
      <c r="AA553" t="s">
        <v>42</v>
      </c>
      <c r="AE553">
        <v>17.7</v>
      </c>
      <c r="AF553">
        <v>98.95</v>
      </c>
      <c r="AG553">
        <v>81.25</v>
      </c>
      <c r="AH553">
        <v>-104.18</v>
      </c>
      <c r="AI553">
        <v>220.82</v>
      </c>
      <c r="AJ553" t="b">
        <v>0</v>
      </c>
    </row>
    <row r="554" spans="1:36" x14ac:dyDescent="0.25">
      <c r="A554" t="s">
        <v>87</v>
      </c>
      <c r="B554" t="s">
        <v>386</v>
      </c>
      <c r="D554">
        <v>124</v>
      </c>
      <c r="E554">
        <v>52.1</v>
      </c>
      <c r="F554">
        <v>53.7</v>
      </c>
      <c r="K554">
        <v>790199</v>
      </c>
      <c r="L554">
        <v>790199</v>
      </c>
      <c r="M554">
        <v>790199</v>
      </c>
      <c r="O554">
        <v>2804887</v>
      </c>
      <c r="Q554">
        <v>316039.7</v>
      </c>
      <c r="S554" t="s">
        <v>89</v>
      </c>
      <c r="T554" t="s">
        <v>90</v>
      </c>
      <c r="U554" t="s">
        <v>54</v>
      </c>
      <c r="V554">
        <v>1926</v>
      </c>
      <c r="W554">
        <v>2022</v>
      </c>
      <c r="X554" t="s">
        <v>89</v>
      </c>
      <c r="Y554" t="s">
        <v>46</v>
      </c>
      <c r="Z554">
        <v>52.1</v>
      </c>
      <c r="AA554" t="s">
        <v>42</v>
      </c>
      <c r="AE554">
        <v>102.25</v>
      </c>
      <c r="AF554">
        <v>158.77000000000001</v>
      </c>
      <c r="AG554">
        <v>56.52</v>
      </c>
      <c r="AH554">
        <v>17.46</v>
      </c>
      <c r="AI554">
        <v>243.56</v>
      </c>
      <c r="AJ554" t="b">
        <v>0</v>
      </c>
    </row>
    <row r="555" spans="1:36" x14ac:dyDescent="0.25">
      <c r="A555" t="s">
        <v>87</v>
      </c>
      <c r="B555" t="s">
        <v>388</v>
      </c>
      <c r="D555">
        <v>56.2</v>
      </c>
      <c r="E555">
        <v>378.3</v>
      </c>
      <c r="F555">
        <v>378.3</v>
      </c>
      <c r="K555">
        <v>96539</v>
      </c>
      <c r="L555">
        <v>96539</v>
      </c>
      <c r="M555">
        <v>96539</v>
      </c>
      <c r="O555">
        <v>1874481</v>
      </c>
      <c r="Q555">
        <v>381978.4</v>
      </c>
      <c r="S555" t="s">
        <v>223</v>
      </c>
      <c r="T555" t="s">
        <v>224</v>
      </c>
      <c r="U555" t="s">
        <v>54</v>
      </c>
      <c r="V555">
        <v>1980</v>
      </c>
      <c r="W555">
        <v>2022</v>
      </c>
      <c r="X555" t="s">
        <v>223</v>
      </c>
      <c r="Y555" t="s">
        <v>218</v>
      </c>
      <c r="Z555">
        <v>378.3</v>
      </c>
      <c r="AA555" t="s">
        <v>42</v>
      </c>
      <c r="AE555">
        <v>198.35</v>
      </c>
      <c r="AF555">
        <v>296.77</v>
      </c>
      <c r="AG555">
        <v>98.42</v>
      </c>
      <c r="AH555">
        <v>50.71</v>
      </c>
      <c r="AI555">
        <v>444.41</v>
      </c>
      <c r="AJ555" t="b">
        <v>0</v>
      </c>
    </row>
    <row r="556" spans="1:36" x14ac:dyDescent="0.25">
      <c r="A556" t="s">
        <v>36</v>
      </c>
      <c r="B556" t="s">
        <v>168</v>
      </c>
      <c r="C556" t="s">
        <v>409</v>
      </c>
      <c r="D556">
        <v>54.7</v>
      </c>
      <c r="E556">
        <v>85.5</v>
      </c>
      <c r="F556">
        <v>85.7</v>
      </c>
      <c r="G556">
        <v>635.79999999999995</v>
      </c>
      <c r="H556">
        <v>1472.7</v>
      </c>
      <c r="K556">
        <v>360000</v>
      </c>
      <c r="L556">
        <v>210000</v>
      </c>
      <c r="M556">
        <v>210000</v>
      </c>
      <c r="O556">
        <v>1753072</v>
      </c>
      <c r="Q556">
        <v>119702.8</v>
      </c>
      <c r="S556" t="s">
        <v>169</v>
      </c>
      <c r="T556" t="s">
        <v>79</v>
      </c>
      <c r="U556" t="s">
        <v>54</v>
      </c>
      <c r="V556">
        <v>1948</v>
      </c>
      <c r="W556">
        <v>2023</v>
      </c>
      <c r="X556" t="s">
        <v>170</v>
      </c>
      <c r="Y556" t="s">
        <v>169</v>
      </c>
      <c r="Z556">
        <v>85.5</v>
      </c>
      <c r="AA556" t="s">
        <v>42</v>
      </c>
      <c r="AE556">
        <v>78.75</v>
      </c>
      <c r="AF556">
        <v>108.4</v>
      </c>
      <c r="AG556">
        <v>29.65</v>
      </c>
      <c r="AH556">
        <v>34.270000000000003</v>
      </c>
      <c r="AI556">
        <v>152.88</v>
      </c>
      <c r="AJ556" t="b">
        <v>0</v>
      </c>
    </row>
    <row r="557" spans="1:36" x14ac:dyDescent="0.25">
      <c r="A557" t="s">
        <v>36</v>
      </c>
      <c r="B557" t="s">
        <v>207</v>
      </c>
      <c r="C557" t="s">
        <v>410</v>
      </c>
      <c r="D557">
        <v>63.1</v>
      </c>
      <c r="E557">
        <v>28.7</v>
      </c>
      <c r="G557">
        <v>40.4</v>
      </c>
      <c r="H557">
        <v>174.2</v>
      </c>
      <c r="K557">
        <v>61780</v>
      </c>
      <c r="L557">
        <v>59780</v>
      </c>
      <c r="M557">
        <v>59780</v>
      </c>
      <c r="O557">
        <v>280168.7</v>
      </c>
      <c r="Q557">
        <v>7607</v>
      </c>
      <c r="S557" t="s">
        <v>38</v>
      </c>
      <c r="T557" t="s">
        <v>39</v>
      </c>
      <c r="U557" t="s">
        <v>40</v>
      </c>
      <c r="V557">
        <v>1968</v>
      </c>
      <c r="W557">
        <v>2023</v>
      </c>
      <c r="X557" t="s">
        <v>38</v>
      </c>
      <c r="Y557" t="s">
        <v>41</v>
      </c>
      <c r="Z557">
        <v>28.7</v>
      </c>
      <c r="AA557" t="s">
        <v>42</v>
      </c>
      <c r="AE557">
        <v>54.4</v>
      </c>
      <c r="AF557">
        <v>85.35</v>
      </c>
      <c r="AG557">
        <v>30.95</v>
      </c>
      <c r="AH557">
        <v>7.97</v>
      </c>
      <c r="AI557">
        <v>131.78</v>
      </c>
      <c r="AJ557" t="b">
        <v>0</v>
      </c>
    </row>
    <row r="558" spans="1:36" x14ac:dyDescent="0.25">
      <c r="A558" t="s">
        <v>36</v>
      </c>
      <c r="B558" t="s">
        <v>399</v>
      </c>
      <c r="C558" t="s">
        <v>411</v>
      </c>
      <c r="D558">
        <v>75.900000000000006</v>
      </c>
      <c r="E558">
        <v>184.6</v>
      </c>
      <c r="F558">
        <v>184.6</v>
      </c>
      <c r="G558">
        <v>1590.6</v>
      </c>
      <c r="H558">
        <v>2941.6</v>
      </c>
      <c r="K558">
        <v>214542</v>
      </c>
      <c r="L558">
        <v>214542</v>
      </c>
      <c r="M558">
        <v>214542</v>
      </c>
      <c r="O558">
        <v>2829870</v>
      </c>
      <c r="Q558">
        <v>299460.8</v>
      </c>
      <c r="S558" t="s">
        <v>216</v>
      </c>
      <c r="T558" t="s">
        <v>217</v>
      </c>
      <c r="U558" t="s">
        <v>54</v>
      </c>
      <c r="V558">
        <v>1987</v>
      </c>
      <c r="W558">
        <v>2023</v>
      </c>
      <c r="X558" t="s">
        <v>89</v>
      </c>
      <c r="Y558" t="s">
        <v>218</v>
      </c>
      <c r="Z558">
        <v>184.6</v>
      </c>
      <c r="AA558" t="s">
        <v>42</v>
      </c>
      <c r="AE558">
        <v>102.25</v>
      </c>
      <c r="AF558">
        <v>158.77000000000001</v>
      </c>
      <c r="AG558">
        <v>56.52</v>
      </c>
      <c r="AH558">
        <v>17.46</v>
      </c>
      <c r="AI558">
        <v>243.56</v>
      </c>
      <c r="AJ558" t="b">
        <v>0</v>
      </c>
    </row>
    <row r="559" spans="1:36" x14ac:dyDescent="0.25">
      <c r="A559" t="s">
        <v>87</v>
      </c>
      <c r="B559" t="s">
        <v>412</v>
      </c>
      <c r="C559" t="s">
        <v>413</v>
      </c>
      <c r="D559">
        <v>41.6</v>
      </c>
      <c r="E559">
        <v>7.6</v>
      </c>
      <c r="F559">
        <v>7.7</v>
      </c>
      <c r="G559">
        <v>0</v>
      </c>
      <c r="H559">
        <v>95</v>
      </c>
      <c r="K559">
        <v>123000</v>
      </c>
      <c r="L559">
        <v>93000</v>
      </c>
      <c r="M559">
        <v>93000</v>
      </c>
      <c r="O559">
        <v>208168.9</v>
      </c>
      <c r="S559" t="s">
        <v>66</v>
      </c>
      <c r="T559" t="s">
        <v>67</v>
      </c>
      <c r="U559" t="s">
        <v>40</v>
      </c>
      <c r="V559">
        <v>1966</v>
      </c>
      <c r="W559">
        <v>2023</v>
      </c>
      <c r="X559" t="s">
        <v>66</v>
      </c>
      <c r="Y559" t="s">
        <v>66</v>
      </c>
      <c r="Z559">
        <v>7.6</v>
      </c>
      <c r="AA559" t="s">
        <v>42</v>
      </c>
      <c r="AE559">
        <v>58.88</v>
      </c>
      <c r="AF559">
        <v>118.35</v>
      </c>
      <c r="AG559">
        <v>59.47</v>
      </c>
      <c r="AH559">
        <v>-30.34</v>
      </c>
      <c r="AI559">
        <v>207.56</v>
      </c>
      <c r="AJ559" t="b">
        <v>0</v>
      </c>
    </row>
    <row r="560" spans="1:36" x14ac:dyDescent="0.25">
      <c r="A560" t="s">
        <v>87</v>
      </c>
      <c r="B560" t="s">
        <v>212</v>
      </c>
      <c r="C560" t="s">
        <v>414</v>
      </c>
      <c r="D560">
        <v>46.5</v>
      </c>
      <c r="E560">
        <v>30.8</v>
      </c>
      <c r="F560">
        <v>34.799999999999997</v>
      </c>
      <c r="G560">
        <v>0</v>
      </c>
      <c r="H560">
        <v>312.89999999999998</v>
      </c>
      <c r="K560">
        <v>84341</v>
      </c>
      <c r="L560">
        <v>72503</v>
      </c>
      <c r="M560">
        <v>72503</v>
      </c>
      <c r="O560">
        <v>655335.4</v>
      </c>
      <c r="S560" t="s">
        <v>38</v>
      </c>
      <c r="T560" t="s">
        <v>39</v>
      </c>
      <c r="U560" t="s">
        <v>40</v>
      </c>
      <c r="V560">
        <v>1966</v>
      </c>
      <c r="W560">
        <v>2023</v>
      </c>
      <c r="X560" t="s">
        <v>38</v>
      </c>
      <c r="Y560" t="s">
        <v>41</v>
      </c>
      <c r="Z560">
        <v>30.8</v>
      </c>
      <c r="AA560" t="s">
        <v>42</v>
      </c>
      <c r="AE560">
        <v>54.4</v>
      </c>
      <c r="AF560">
        <v>85.35</v>
      </c>
      <c r="AG560">
        <v>30.95</v>
      </c>
      <c r="AH560">
        <v>7.97</v>
      </c>
      <c r="AI560">
        <v>131.78</v>
      </c>
      <c r="AJ560" t="b">
        <v>0</v>
      </c>
    </row>
    <row r="561" spans="1:36" x14ac:dyDescent="0.25">
      <c r="A561" t="s">
        <v>36</v>
      </c>
      <c r="B561" t="s">
        <v>228</v>
      </c>
      <c r="C561" t="s">
        <v>415</v>
      </c>
      <c r="D561">
        <v>112.9</v>
      </c>
      <c r="E561">
        <v>158.69999999999999</v>
      </c>
      <c r="F561">
        <v>163.1</v>
      </c>
      <c r="G561">
        <v>1046.8</v>
      </c>
      <c r="H561">
        <v>2310.8000000000002</v>
      </c>
      <c r="K561">
        <v>181121</v>
      </c>
      <c r="L561">
        <v>181121</v>
      </c>
      <c r="M561">
        <v>181121</v>
      </c>
      <c r="O561">
        <v>2647656</v>
      </c>
      <c r="Q561">
        <v>197084.4</v>
      </c>
      <c r="S561" t="s">
        <v>89</v>
      </c>
      <c r="T561" t="s">
        <v>90</v>
      </c>
      <c r="U561" t="s">
        <v>54</v>
      </c>
      <c r="V561">
        <v>1980</v>
      </c>
      <c r="W561">
        <v>2023</v>
      </c>
      <c r="X561" t="s">
        <v>89</v>
      </c>
      <c r="Y561" t="s">
        <v>46</v>
      </c>
      <c r="Z561">
        <v>158.69999999999999</v>
      </c>
      <c r="AA561" t="s">
        <v>42</v>
      </c>
      <c r="AE561">
        <v>102.25</v>
      </c>
      <c r="AF561">
        <v>158.77000000000001</v>
      </c>
      <c r="AG561">
        <v>56.52</v>
      </c>
      <c r="AH561">
        <v>17.46</v>
      </c>
      <c r="AI561">
        <v>243.56</v>
      </c>
      <c r="AJ561" t="b">
        <v>0</v>
      </c>
    </row>
    <row r="562" spans="1:36" x14ac:dyDescent="0.25">
      <c r="A562" t="s">
        <v>36</v>
      </c>
      <c r="B562" t="s">
        <v>254</v>
      </c>
      <c r="C562" t="s">
        <v>416</v>
      </c>
      <c r="D562">
        <v>140.30000000000001</v>
      </c>
      <c r="E562">
        <v>294.8</v>
      </c>
      <c r="F562">
        <v>294.8</v>
      </c>
      <c r="G562">
        <v>1059.5999999999999</v>
      </c>
      <c r="H562">
        <v>1363.8</v>
      </c>
      <c r="K562">
        <v>75051</v>
      </c>
      <c r="L562">
        <v>75051</v>
      </c>
      <c r="M562">
        <v>75051</v>
      </c>
      <c r="O562">
        <v>637288.9</v>
      </c>
      <c r="Q562">
        <v>199487.5</v>
      </c>
      <c r="S562" t="s">
        <v>233</v>
      </c>
      <c r="T562" t="s">
        <v>234</v>
      </c>
      <c r="U562" t="s">
        <v>40</v>
      </c>
      <c r="V562">
        <v>1982</v>
      </c>
      <c r="W562">
        <v>2023</v>
      </c>
      <c r="X562" t="s">
        <v>233</v>
      </c>
      <c r="Y562" t="s">
        <v>41</v>
      </c>
      <c r="Z562">
        <v>294.8</v>
      </c>
      <c r="AA562" t="s">
        <v>42</v>
      </c>
      <c r="AE562">
        <v>58.88</v>
      </c>
      <c r="AF562">
        <v>200.2</v>
      </c>
      <c r="AG562">
        <v>141.32</v>
      </c>
      <c r="AH562">
        <v>-153.11000000000001</v>
      </c>
      <c r="AI562">
        <v>412.19</v>
      </c>
      <c r="AJ562" t="b">
        <v>0</v>
      </c>
    </row>
    <row r="563" spans="1:36" x14ac:dyDescent="0.25">
      <c r="A563" t="s">
        <v>36</v>
      </c>
      <c r="B563" t="s">
        <v>417</v>
      </c>
      <c r="C563" t="s">
        <v>418</v>
      </c>
      <c r="D563">
        <v>86.9</v>
      </c>
      <c r="E563">
        <v>53.8</v>
      </c>
      <c r="F563">
        <v>62.3</v>
      </c>
      <c r="G563">
        <v>126.3</v>
      </c>
      <c r="H563">
        <v>173.2</v>
      </c>
      <c r="K563">
        <v>60162</v>
      </c>
      <c r="L563">
        <v>50728</v>
      </c>
      <c r="M563">
        <v>50728</v>
      </c>
      <c r="O563">
        <v>102924.1</v>
      </c>
      <c r="Q563">
        <v>23776</v>
      </c>
      <c r="S563" t="s">
        <v>38</v>
      </c>
      <c r="T563" t="s">
        <v>39</v>
      </c>
      <c r="U563" t="s">
        <v>52</v>
      </c>
      <c r="V563">
        <v>1955</v>
      </c>
      <c r="W563">
        <v>2023</v>
      </c>
      <c r="X563" t="s">
        <v>38</v>
      </c>
      <c r="Y563" t="s">
        <v>41</v>
      </c>
      <c r="Z563">
        <v>53.8</v>
      </c>
      <c r="AA563" t="s">
        <v>42</v>
      </c>
      <c r="AE563">
        <v>54.4</v>
      </c>
      <c r="AF563">
        <v>85.35</v>
      </c>
      <c r="AG563">
        <v>30.95</v>
      </c>
      <c r="AH563">
        <v>7.97</v>
      </c>
      <c r="AI563">
        <v>131.78</v>
      </c>
      <c r="AJ563" t="b">
        <v>0</v>
      </c>
    </row>
    <row r="564" spans="1:36" x14ac:dyDescent="0.25">
      <c r="A564" t="s">
        <v>36</v>
      </c>
      <c r="B564" t="s">
        <v>102</v>
      </c>
      <c r="C564" t="s">
        <v>419</v>
      </c>
      <c r="D564">
        <v>83.9</v>
      </c>
      <c r="E564">
        <v>62.9</v>
      </c>
      <c r="G564">
        <v>147.69999999999999</v>
      </c>
      <c r="H564">
        <v>186.3</v>
      </c>
      <c r="K564">
        <v>48600</v>
      </c>
      <c r="L564">
        <v>48600</v>
      </c>
      <c r="M564">
        <v>48600</v>
      </c>
      <c r="O564">
        <v>80883.199999999997</v>
      </c>
      <c r="Q564">
        <v>27811.3</v>
      </c>
      <c r="S564" t="s">
        <v>38</v>
      </c>
      <c r="T564" t="s">
        <v>39</v>
      </c>
      <c r="U564" t="s">
        <v>52</v>
      </c>
      <c r="V564">
        <v>1920</v>
      </c>
      <c r="W564">
        <v>2023</v>
      </c>
      <c r="X564" t="s">
        <v>38</v>
      </c>
      <c r="Y564" t="s">
        <v>41</v>
      </c>
      <c r="Z564">
        <v>62.9</v>
      </c>
      <c r="AA564" t="s">
        <v>42</v>
      </c>
      <c r="AE564">
        <v>54.4</v>
      </c>
      <c r="AF564">
        <v>85.35</v>
      </c>
      <c r="AG564">
        <v>30.95</v>
      </c>
      <c r="AH564">
        <v>7.97</v>
      </c>
      <c r="AI564">
        <v>131.78</v>
      </c>
      <c r="AJ564" t="b">
        <v>0</v>
      </c>
    </row>
    <row r="565" spans="1:36" x14ac:dyDescent="0.25">
      <c r="A565" t="s">
        <v>36</v>
      </c>
      <c r="B565" t="s">
        <v>420</v>
      </c>
      <c r="C565" t="s">
        <v>421</v>
      </c>
      <c r="D565">
        <v>43.7</v>
      </c>
      <c r="E565">
        <v>14</v>
      </c>
      <c r="G565">
        <v>6</v>
      </c>
      <c r="H565">
        <v>76.900000000000006</v>
      </c>
      <c r="K565">
        <v>45800</v>
      </c>
      <c r="L565">
        <v>45800</v>
      </c>
      <c r="M565">
        <v>45800</v>
      </c>
      <c r="O565">
        <v>155367.29999999999</v>
      </c>
      <c r="Q565">
        <v>1129.9000000000001</v>
      </c>
      <c r="S565" t="s">
        <v>38</v>
      </c>
      <c r="T565" t="s">
        <v>39</v>
      </c>
      <c r="U565" t="s">
        <v>52</v>
      </c>
      <c r="V565">
        <v>1920</v>
      </c>
      <c r="W565">
        <v>2023</v>
      </c>
      <c r="X565" t="s">
        <v>38</v>
      </c>
      <c r="Y565" t="s">
        <v>41</v>
      </c>
      <c r="Z565">
        <v>14</v>
      </c>
      <c r="AA565" t="s">
        <v>42</v>
      </c>
      <c r="AE565">
        <v>54.4</v>
      </c>
      <c r="AF565">
        <v>85.35</v>
      </c>
      <c r="AG565">
        <v>30.95</v>
      </c>
      <c r="AH565">
        <v>7.97</v>
      </c>
      <c r="AI565">
        <v>131.78</v>
      </c>
      <c r="AJ565" t="b">
        <v>0</v>
      </c>
    </row>
    <row r="566" spans="1:36" x14ac:dyDescent="0.25">
      <c r="A566" t="s">
        <v>36</v>
      </c>
      <c r="B566" t="s">
        <v>106</v>
      </c>
      <c r="C566" t="s">
        <v>422</v>
      </c>
      <c r="D566">
        <v>97.1</v>
      </c>
      <c r="E566">
        <v>75.599999999999994</v>
      </c>
      <c r="G566">
        <v>73.7</v>
      </c>
      <c r="H566">
        <v>94.1</v>
      </c>
      <c r="K566">
        <v>21568</v>
      </c>
      <c r="L566">
        <v>20268</v>
      </c>
      <c r="M566">
        <v>20268</v>
      </c>
      <c r="O566">
        <v>42774.3</v>
      </c>
      <c r="Q566">
        <v>13869</v>
      </c>
      <c r="S566" t="s">
        <v>38</v>
      </c>
      <c r="T566" t="s">
        <v>39</v>
      </c>
      <c r="U566" t="s">
        <v>52</v>
      </c>
      <c r="V566">
        <v>1920</v>
      </c>
      <c r="W566">
        <v>2023</v>
      </c>
      <c r="X566" t="s">
        <v>38</v>
      </c>
      <c r="Y566" t="s">
        <v>41</v>
      </c>
      <c r="Z566">
        <v>75.599999999999994</v>
      </c>
      <c r="AA566" t="s">
        <v>42</v>
      </c>
      <c r="AE566">
        <v>54.4</v>
      </c>
      <c r="AF566">
        <v>85.35</v>
      </c>
      <c r="AG566">
        <v>30.95</v>
      </c>
      <c r="AH566">
        <v>7.97</v>
      </c>
      <c r="AI566">
        <v>131.78</v>
      </c>
      <c r="AJ566" t="b">
        <v>0</v>
      </c>
    </row>
    <row r="567" spans="1:36" x14ac:dyDescent="0.25">
      <c r="A567" t="s">
        <v>36</v>
      </c>
      <c r="B567" t="s">
        <v>98</v>
      </c>
      <c r="C567" t="s">
        <v>423</v>
      </c>
      <c r="D567">
        <v>95.7</v>
      </c>
      <c r="E567">
        <v>83.2</v>
      </c>
      <c r="G567">
        <v>84.7</v>
      </c>
      <c r="H567">
        <v>110.9</v>
      </c>
      <c r="K567">
        <v>22716</v>
      </c>
      <c r="L567">
        <v>21416</v>
      </c>
      <c r="M567">
        <v>21416</v>
      </c>
      <c r="O567">
        <v>54866.7</v>
      </c>
      <c r="Q567">
        <v>15942</v>
      </c>
      <c r="S567" t="s">
        <v>38</v>
      </c>
      <c r="T567" t="s">
        <v>39</v>
      </c>
      <c r="U567" t="s">
        <v>52</v>
      </c>
      <c r="V567">
        <v>1920</v>
      </c>
      <c r="W567">
        <v>2023</v>
      </c>
      <c r="X567" t="s">
        <v>38</v>
      </c>
      <c r="Y567" t="s">
        <v>41</v>
      </c>
      <c r="Z567">
        <v>83.2</v>
      </c>
      <c r="AA567" t="s">
        <v>42</v>
      </c>
      <c r="AE567">
        <v>54.4</v>
      </c>
      <c r="AF567">
        <v>85.35</v>
      </c>
      <c r="AG567">
        <v>30.95</v>
      </c>
      <c r="AH567">
        <v>7.97</v>
      </c>
      <c r="AI567">
        <v>131.78</v>
      </c>
      <c r="AJ567" t="b">
        <v>0</v>
      </c>
    </row>
    <row r="568" spans="1:36" x14ac:dyDescent="0.25">
      <c r="A568" t="s">
        <v>36</v>
      </c>
      <c r="B568" t="s">
        <v>93</v>
      </c>
      <c r="C568" t="s">
        <v>424</v>
      </c>
      <c r="D568">
        <v>94.5</v>
      </c>
      <c r="E568">
        <v>108.8</v>
      </c>
      <c r="F568">
        <v>126.5</v>
      </c>
      <c r="G568">
        <v>124.6</v>
      </c>
      <c r="H568">
        <v>177.1</v>
      </c>
      <c r="K568">
        <v>25000</v>
      </c>
      <c r="L568">
        <v>25000</v>
      </c>
      <c r="M568">
        <v>25000</v>
      </c>
      <c r="O568">
        <v>110098</v>
      </c>
      <c r="Q568">
        <v>23455.200000000001</v>
      </c>
      <c r="S568" t="s">
        <v>38</v>
      </c>
      <c r="T568" t="s">
        <v>39</v>
      </c>
      <c r="U568" t="s">
        <v>52</v>
      </c>
      <c r="V568">
        <v>1930</v>
      </c>
      <c r="W568">
        <v>2023</v>
      </c>
      <c r="X568" t="s">
        <v>38</v>
      </c>
      <c r="Y568" t="s">
        <v>41</v>
      </c>
      <c r="Z568">
        <v>108.8</v>
      </c>
      <c r="AA568" t="s">
        <v>42</v>
      </c>
      <c r="AE568">
        <v>54.4</v>
      </c>
      <c r="AF568">
        <v>85.35</v>
      </c>
      <c r="AG568">
        <v>30.95</v>
      </c>
      <c r="AH568">
        <v>7.97</v>
      </c>
      <c r="AI568">
        <v>131.78</v>
      </c>
      <c r="AJ568" t="b">
        <v>0</v>
      </c>
    </row>
    <row r="569" spans="1:36" x14ac:dyDescent="0.25">
      <c r="A569" t="s">
        <v>36</v>
      </c>
      <c r="B569" t="s">
        <v>85</v>
      </c>
      <c r="C569" t="s">
        <v>425</v>
      </c>
      <c r="D569">
        <v>83.9</v>
      </c>
      <c r="E569">
        <v>85.2</v>
      </c>
      <c r="F569">
        <v>99.5</v>
      </c>
      <c r="G569">
        <v>101.7</v>
      </c>
      <c r="H569">
        <v>131.80000000000001</v>
      </c>
      <c r="K569">
        <v>25000</v>
      </c>
      <c r="L569">
        <v>25000</v>
      </c>
      <c r="M569">
        <v>25000</v>
      </c>
      <c r="O569">
        <v>63119</v>
      </c>
      <c r="Q569">
        <v>19148.8</v>
      </c>
      <c r="S569" t="s">
        <v>38</v>
      </c>
      <c r="T569" t="s">
        <v>39</v>
      </c>
      <c r="U569" t="s">
        <v>52</v>
      </c>
      <c r="V569">
        <v>1930</v>
      </c>
      <c r="W569">
        <v>2023</v>
      </c>
      <c r="X569" t="s">
        <v>38</v>
      </c>
      <c r="Y569" t="s">
        <v>41</v>
      </c>
      <c r="Z569">
        <v>85.2</v>
      </c>
      <c r="AA569" t="s">
        <v>42</v>
      </c>
      <c r="AE569">
        <v>54.4</v>
      </c>
      <c r="AF569">
        <v>85.35</v>
      </c>
      <c r="AG569">
        <v>30.95</v>
      </c>
      <c r="AH569">
        <v>7.97</v>
      </c>
      <c r="AI569">
        <v>131.78</v>
      </c>
      <c r="AJ569" t="b">
        <v>0</v>
      </c>
    </row>
    <row r="570" spans="1:36" x14ac:dyDescent="0.25">
      <c r="A570" t="s">
        <v>36</v>
      </c>
      <c r="B570" t="s">
        <v>134</v>
      </c>
      <c r="C570" t="s">
        <v>426</v>
      </c>
      <c r="D570">
        <v>100.3</v>
      </c>
      <c r="E570">
        <v>92.1</v>
      </c>
      <c r="F570">
        <v>105.7</v>
      </c>
      <c r="G570">
        <v>186.3</v>
      </c>
      <c r="H570">
        <v>226.7</v>
      </c>
      <c r="K570">
        <v>54238</v>
      </c>
      <c r="L570">
        <v>41238</v>
      </c>
      <c r="M570">
        <v>41238</v>
      </c>
      <c r="O570">
        <v>84524</v>
      </c>
      <c r="Q570">
        <v>35081.800000000003</v>
      </c>
      <c r="S570" t="s">
        <v>38</v>
      </c>
      <c r="T570" t="s">
        <v>39</v>
      </c>
      <c r="U570" t="s">
        <v>52</v>
      </c>
      <c r="V570">
        <v>1964</v>
      </c>
      <c r="W570">
        <v>2023</v>
      </c>
      <c r="X570" t="s">
        <v>38</v>
      </c>
      <c r="Y570" t="s">
        <v>41</v>
      </c>
      <c r="Z570">
        <v>92.1</v>
      </c>
      <c r="AA570" t="s">
        <v>42</v>
      </c>
      <c r="AE570">
        <v>54.4</v>
      </c>
      <c r="AF570">
        <v>85.35</v>
      </c>
      <c r="AG570">
        <v>30.95</v>
      </c>
      <c r="AH570">
        <v>7.97</v>
      </c>
      <c r="AI570">
        <v>131.78</v>
      </c>
      <c r="AJ570" t="b">
        <v>0</v>
      </c>
    </row>
    <row r="571" spans="1:36" x14ac:dyDescent="0.25">
      <c r="A571" t="s">
        <v>36</v>
      </c>
      <c r="B571" t="s">
        <v>266</v>
      </c>
      <c r="C571" t="s">
        <v>427</v>
      </c>
      <c r="D571">
        <v>111.7</v>
      </c>
      <c r="E571">
        <v>162</v>
      </c>
      <c r="F571">
        <v>180.8</v>
      </c>
      <c r="G571">
        <v>1312.9</v>
      </c>
      <c r="H571">
        <v>1797.7</v>
      </c>
      <c r="K571">
        <v>210241</v>
      </c>
      <c r="L571">
        <v>173919</v>
      </c>
      <c r="M571">
        <v>173919</v>
      </c>
      <c r="O571">
        <v>1015537</v>
      </c>
      <c r="Q571">
        <v>247176.2</v>
      </c>
      <c r="S571" t="s">
        <v>38</v>
      </c>
      <c r="T571" t="s">
        <v>39</v>
      </c>
      <c r="U571" t="s">
        <v>54</v>
      </c>
      <c r="V571">
        <v>1947</v>
      </c>
      <c r="W571">
        <v>2023</v>
      </c>
      <c r="X571" t="s">
        <v>38</v>
      </c>
      <c r="Y571" t="s">
        <v>41</v>
      </c>
      <c r="Z571">
        <v>162</v>
      </c>
      <c r="AA571" t="s">
        <v>42</v>
      </c>
      <c r="AE571">
        <v>54.4</v>
      </c>
      <c r="AF571">
        <v>85.35</v>
      </c>
      <c r="AG571">
        <v>30.95</v>
      </c>
      <c r="AH571">
        <v>7.97</v>
      </c>
      <c r="AI571">
        <v>131.78</v>
      </c>
      <c r="AJ571" t="b">
        <v>1</v>
      </c>
    </row>
    <row r="572" spans="1:36" x14ac:dyDescent="0.25">
      <c r="A572" t="s">
        <v>87</v>
      </c>
      <c r="B572" t="s">
        <v>428</v>
      </c>
      <c r="C572" t="s">
        <v>429</v>
      </c>
      <c r="E572">
        <v>465.5</v>
      </c>
      <c r="F572">
        <v>475.7</v>
      </c>
      <c r="G572">
        <v>644.20000000000005</v>
      </c>
      <c r="H572">
        <v>6759.9</v>
      </c>
      <c r="K572">
        <v>124306</v>
      </c>
      <c r="L572">
        <v>124306</v>
      </c>
      <c r="M572">
        <v>124306</v>
      </c>
      <c r="O572">
        <v>13405590</v>
      </c>
      <c r="Q572">
        <v>121285.9</v>
      </c>
      <c r="S572" t="s">
        <v>430</v>
      </c>
      <c r="T572" t="s">
        <v>431</v>
      </c>
      <c r="U572" t="s">
        <v>432</v>
      </c>
      <c r="V572">
        <v>1914</v>
      </c>
      <c r="W572">
        <v>2023</v>
      </c>
      <c r="X572" t="s">
        <v>430</v>
      </c>
      <c r="Y572" t="s">
        <v>433</v>
      </c>
      <c r="Z572">
        <v>465.5</v>
      </c>
      <c r="AA572" t="s">
        <v>42</v>
      </c>
      <c r="AE572">
        <v>465.5</v>
      </c>
      <c r="AF572">
        <v>465.5</v>
      </c>
      <c r="AG572">
        <v>0</v>
      </c>
      <c r="AH572">
        <v>465.5</v>
      </c>
      <c r="AI572">
        <v>465.5</v>
      </c>
      <c r="AJ572" t="b">
        <v>0</v>
      </c>
    </row>
    <row r="573" spans="1:36" x14ac:dyDescent="0.25">
      <c r="A573" t="s">
        <v>36</v>
      </c>
      <c r="B573" t="s">
        <v>277</v>
      </c>
      <c r="C573" t="s">
        <v>434</v>
      </c>
      <c r="D573">
        <v>144.19999999999999</v>
      </c>
      <c r="E573">
        <v>141.9</v>
      </c>
      <c r="F573">
        <v>135.69999999999999</v>
      </c>
      <c r="G573">
        <v>952</v>
      </c>
      <c r="H573">
        <v>1280.8</v>
      </c>
      <c r="K573">
        <v>142858</v>
      </c>
      <c r="L573">
        <v>142858</v>
      </c>
      <c r="M573">
        <v>142858</v>
      </c>
      <c r="O573">
        <v>688810.4</v>
      </c>
      <c r="Q573">
        <v>179230.8</v>
      </c>
      <c r="S573" t="s">
        <v>89</v>
      </c>
      <c r="T573" t="s">
        <v>90</v>
      </c>
      <c r="U573" t="s">
        <v>54</v>
      </c>
      <c r="V573">
        <v>1972</v>
      </c>
      <c r="W573">
        <v>2023</v>
      </c>
      <c r="X573" t="s">
        <v>89</v>
      </c>
      <c r="Y573" t="s">
        <v>46</v>
      </c>
      <c r="Z573">
        <v>141.9</v>
      </c>
      <c r="AA573" t="s">
        <v>42</v>
      </c>
      <c r="AE573">
        <v>102.25</v>
      </c>
      <c r="AF573">
        <v>158.77000000000001</v>
      </c>
      <c r="AG573">
        <v>56.52</v>
      </c>
      <c r="AH573">
        <v>17.46</v>
      </c>
      <c r="AI573">
        <v>243.56</v>
      </c>
      <c r="AJ573" t="b">
        <v>0</v>
      </c>
    </row>
    <row r="574" spans="1:36" x14ac:dyDescent="0.25">
      <c r="A574" t="s">
        <v>36</v>
      </c>
      <c r="B574" t="s">
        <v>286</v>
      </c>
      <c r="C574" t="s">
        <v>435</v>
      </c>
      <c r="D574">
        <v>127.4</v>
      </c>
      <c r="E574">
        <v>148.30000000000001</v>
      </c>
      <c r="F574">
        <v>150.4</v>
      </c>
      <c r="G574">
        <v>895.1</v>
      </c>
      <c r="H574">
        <v>1538.1</v>
      </c>
      <c r="K574">
        <v>146975</v>
      </c>
      <c r="L574">
        <v>146975</v>
      </c>
      <c r="M574">
        <v>146975</v>
      </c>
      <c r="O574">
        <v>1448902.4</v>
      </c>
      <c r="Q574">
        <v>168526.7</v>
      </c>
      <c r="S574" t="s">
        <v>89</v>
      </c>
      <c r="T574" t="s">
        <v>90</v>
      </c>
      <c r="U574" t="s">
        <v>54</v>
      </c>
      <c r="V574">
        <v>1953</v>
      </c>
      <c r="W574">
        <v>2023</v>
      </c>
      <c r="X574" t="s">
        <v>89</v>
      </c>
      <c r="Y574" t="s">
        <v>46</v>
      </c>
      <c r="Z574">
        <v>148.30000000000001</v>
      </c>
      <c r="AA574" t="s">
        <v>42</v>
      </c>
      <c r="AE574">
        <v>102.25</v>
      </c>
      <c r="AF574">
        <v>158.77000000000001</v>
      </c>
      <c r="AG574">
        <v>56.52</v>
      </c>
      <c r="AH574">
        <v>17.46</v>
      </c>
      <c r="AI574">
        <v>243.56</v>
      </c>
      <c r="AJ574" t="b">
        <v>0</v>
      </c>
    </row>
    <row r="575" spans="1:36" x14ac:dyDescent="0.25">
      <c r="A575" t="s">
        <v>87</v>
      </c>
      <c r="B575" t="s">
        <v>229</v>
      </c>
      <c r="C575" t="s">
        <v>436</v>
      </c>
      <c r="D575">
        <v>66.400000000000006</v>
      </c>
      <c r="E575">
        <v>32.799999999999997</v>
      </c>
      <c r="F575">
        <v>34.1</v>
      </c>
      <c r="G575">
        <v>0</v>
      </c>
      <c r="H575">
        <v>987.1</v>
      </c>
      <c r="K575">
        <v>242343</v>
      </c>
      <c r="L575">
        <v>215400</v>
      </c>
      <c r="M575">
        <v>215400</v>
      </c>
      <c r="O575">
        <v>2067550</v>
      </c>
      <c r="S575" t="s">
        <v>66</v>
      </c>
      <c r="T575" t="s">
        <v>67</v>
      </c>
      <c r="U575" t="s">
        <v>54</v>
      </c>
      <c r="V575">
        <v>2000</v>
      </c>
      <c r="W575">
        <v>2023</v>
      </c>
      <c r="X575" t="s">
        <v>66</v>
      </c>
      <c r="Y575" t="s">
        <v>66</v>
      </c>
      <c r="Z575">
        <v>32.799999999999997</v>
      </c>
      <c r="AA575" t="s">
        <v>42</v>
      </c>
      <c r="AE575">
        <v>58.88</v>
      </c>
      <c r="AF575">
        <v>118.35</v>
      </c>
      <c r="AG575">
        <v>59.47</v>
      </c>
      <c r="AH575">
        <v>-30.34</v>
      </c>
      <c r="AI575">
        <v>207.56</v>
      </c>
      <c r="AJ575" t="b">
        <v>0</v>
      </c>
    </row>
    <row r="576" spans="1:36" x14ac:dyDescent="0.25">
      <c r="A576" t="s">
        <v>36</v>
      </c>
      <c r="B576" t="s">
        <v>288</v>
      </c>
      <c r="C576" t="s">
        <v>437</v>
      </c>
      <c r="D576">
        <v>125.3</v>
      </c>
      <c r="E576">
        <v>179.6</v>
      </c>
      <c r="F576">
        <v>179.7</v>
      </c>
      <c r="G576">
        <v>2536.5</v>
      </c>
      <c r="H576">
        <v>4462.2</v>
      </c>
      <c r="K576">
        <v>342557</v>
      </c>
      <c r="L576">
        <v>342557</v>
      </c>
      <c r="M576">
        <v>342557</v>
      </c>
      <c r="O576">
        <v>4033856</v>
      </c>
      <c r="Q576">
        <v>477541.7</v>
      </c>
      <c r="S576" t="s">
        <v>89</v>
      </c>
      <c r="T576" t="s">
        <v>90</v>
      </c>
      <c r="U576" t="s">
        <v>54</v>
      </c>
      <c r="V576">
        <v>1972</v>
      </c>
      <c r="W576">
        <v>2023</v>
      </c>
      <c r="X576" t="s">
        <v>89</v>
      </c>
      <c r="Y576" t="s">
        <v>46</v>
      </c>
      <c r="Z576">
        <v>179.6</v>
      </c>
      <c r="AA576" t="s">
        <v>42</v>
      </c>
      <c r="AE576">
        <v>102.25</v>
      </c>
      <c r="AF576">
        <v>158.77000000000001</v>
      </c>
      <c r="AG576">
        <v>56.52</v>
      </c>
      <c r="AH576">
        <v>17.46</v>
      </c>
      <c r="AI576">
        <v>243.56</v>
      </c>
      <c r="AJ576" t="b">
        <v>0</v>
      </c>
    </row>
    <row r="577" spans="1:36" x14ac:dyDescent="0.25">
      <c r="A577" t="s">
        <v>36</v>
      </c>
      <c r="B577" t="s">
        <v>310</v>
      </c>
      <c r="C577" t="s">
        <v>438</v>
      </c>
      <c r="D577">
        <v>112.5</v>
      </c>
      <c r="E577">
        <v>104</v>
      </c>
      <c r="F577">
        <v>98.6</v>
      </c>
      <c r="G577">
        <v>255.6</v>
      </c>
      <c r="H577">
        <v>568.70000000000005</v>
      </c>
      <c r="K577">
        <v>67775</v>
      </c>
      <c r="L577">
        <v>67775</v>
      </c>
      <c r="M577">
        <v>67775</v>
      </c>
      <c r="O577">
        <v>656004.80000000005</v>
      </c>
      <c r="Q577">
        <v>48114.400000000001</v>
      </c>
      <c r="S577" t="s">
        <v>89</v>
      </c>
      <c r="T577" t="s">
        <v>90</v>
      </c>
      <c r="U577" t="s">
        <v>40</v>
      </c>
      <c r="V577">
        <v>1993</v>
      </c>
      <c r="W577">
        <v>2023</v>
      </c>
      <c r="X577" t="s">
        <v>89</v>
      </c>
      <c r="Y577" t="s">
        <v>46</v>
      </c>
      <c r="Z577">
        <v>104</v>
      </c>
      <c r="AA577" t="s">
        <v>42</v>
      </c>
      <c r="AE577">
        <v>102.25</v>
      </c>
      <c r="AF577">
        <v>158.77000000000001</v>
      </c>
      <c r="AG577">
        <v>56.52</v>
      </c>
      <c r="AH577">
        <v>17.46</v>
      </c>
      <c r="AI577">
        <v>243.56</v>
      </c>
      <c r="AJ577" t="b">
        <v>0</v>
      </c>
    </row>
    <row r="578" spans="1:36" x14ac:dyDescent="0.25">
      <c r="A578" t="s">
        <v>36</v>
      </c>
      <c r="B578" t="s">
        <v>326</v>
      </c>
      <c r="C578" t="s">
        <v>439</v>
      </c>
      <c r="D578">
        <v>58</v>
      </c>
      <c r="E578">
        <v>59</v>
      </c>
      <c r="F578">
        <v>64.8</v>
      </c>
      <c r="G578">
        <v>179</v>
      </c>
      <c r="H578">
        <v>683</v>
      </c>
      <c r="K578">
        <v>121000</v>
      </c>
      <c r="L578">
        <v>121000</v>
      </c>
      <c r="M578">
        <v>89881</v>
      </c>
      <c r="O578">
        <v>1104787</v>
      </c>
      <c r="Q578">
        <v>33694.6</v>
      </c>
      <c r="S578" t="s">
        <v>38</v>
      </c>
      <c r="T578" t="s">
        <v>39</v>
      </c>
      <c r="U578" t="s">
        <v>54</v>
      </c>
      <c r="V578">
        <v>2018</v>
      </c>
      <c r="W578">
        <v>2023</v>
      </c>
      <c r="X578" t="s">
        <v>38</v>
      </c>
      <c r="Y578" t="s">
        <v>41</v>
      </c>
      <c r="Z578">
        <v>59</v>
      </c>
      <c r="AA578" t="s">
        <v>42</v>
      </c>
      <c r="AE578">
        <v>54.4</v>
      </c>
      <c r="AF578">
        <v>85.35</v>
      </c>
      <c r="AG578">
        <v>30.95</v>
      </c>
      <c r="AH578">
        <v>7.97</v>
      </c>
      <c r="AI578">
        <v>131.78</v>
      </c>
      <c r="AJ578" t="b">
        <v>0</v>
      </c>
    </row>
    <row r="579" spans="1:36" x14ac:dyDescent="0.25">
      <c r="A579" t="s">
        <v>36</v>
      </c>
      <c r="B579" t="s">
        <v>291</v>
      </c>
      <c r="C579" t="s">
        <v>440</v>
      </c>
      <c r="D579">
        <v>134</v>
      </c>
      <c r="E579">
        <v>129.69999999999999</v>
      </c>
      <c r="F579">
        <v>129.9</v>
      </c>
      <c r="G579">
        <v>1005.4</v>
      </c>
      <c r="H579">
        <v>1547.5</v>
      </c>
      <c r="K579">
        <v>175858</v>
      </c>
      <c r="L579">
        <v>175858</v>
      </c>
      <c r="M579">
        <v>175858</v>
      </c>
      <c r="O579">
        <v>1135608</v>
      </c>
      <c r="Q579">
        <v>189285.9</v>
      </c>
      <c r="S579" t="s">
        <v>89</v>
      </c>
      <c r="T579" t="s">
        <v>90</v>
      </c>
      <c r="U579" t="s">
        <v>54</v>
      </c>
      <c r="V579">
        <v>1972</v>
      </c>
      <c r="W579">
        <v>2023</v>
      </c>
      <c r="X579" t="s">
        <v>89</v>
      </c>
      <c r="Y579" t="s">
        <v>46</v>
      </c>
      <c r="Z579">
        <v>129.69999999999999</v>
      </c>
      <c r="AA579" t="s">
        <v>42</v>
      </c>
      <c r="AE579">
        <v>102.25</v>
      </c>
      <c r="AF579">
        <v>158.77000000000001</v>
      </c>
      <c r="AG579">
        <v>56.52</v>
      </c>
      <c r="AH579">
        <v>17.46</v>
      </c>
      <c r="AI579">
        <v>243.56</v>
      </c>
      <c r="AJ579" t="b">
        <v>0</v>
      </c>
    </row>
    <row r="580" spans="1:36" x14ac:dyDescent="0.25">
      <c r="A580" t="s">
        <v>36</v>
      </c>
      <c r="B580" t="s">
        <v>318</v>
      </c>
      <c r="C580" t="s">
        <v>441</v>
      </c>
      <c r="D580">
        <v>131.80000000000001</v>
      </c>
      <c r="E580">
        <v>930.1</v>
      </c>
      <c r="F580">
        <v>952.7</v>
      </c>
      <c r="G580">
        <v>3479.3</v>
      </c>
      <c r="H580">
        <v>5532.9</v>
      </c>
      <c r="K580">
        <v>86206</v>
      </c>
      <c r="L580">
        <v>86206</v>
      </c>
      <c r="M580">
        <v>86206</v>
      </c>
      <c r="O580">
        <v>4301471</v>
      </c>
      <c r="Q580">
        <v>655061.6</v>
      </c>
      <c r="S580" t="s">
        <v>89</v>
      </c>
      <c r="T580" t="s">
        <v>90</v>
      </c>
      <c r="U580" t="s">
        <v>40</v>
      </c>
      <c r="V580">
        <v>2002</v>
      </c>
      <c r="W580">
        <v>2023</v>
      </c>
      <c r="X580" t="s">
        <v>319</v>
      </c>
      <c r="Y580" t="s">
        <v>46</v>
      </c>
      <c r="Z580">
        <v>930.1</v>
      </c>
      <c r="AA580" t="s">
        <v>42</v>
      </c>
      <c r="AE580">
        <v>535.65</v>
      </c>
      <c r="AF580">
        <v>923.1</v>
      </c>
      <c r="AG580">
        <v>387.45</v>
      </c>
      <c r="AH580">
        <v>-45.53</v>
      </c>
      <c r="AI580">
        <v>1504.28</v>
      </c>
      <c r="AJ580" t="b">
        <v>0</v>
      </c>
    </row>
    <row r="581" spans="1:36" x14ac:dyDescent="0.25">
      <c r="A581" t="s">
        <v>36</v>
      </c>
      <c r="B581" t="s">
        <v>442</v>
      </c>
      <c r="C581" t="s">
        <v>443</v>
      </c>
      <c r="D581">
        <v>82.9</v>
      </c>
      <c r="E581">
        <v>56.7</v>
      </c>
      <c r="F581">
        <v>65.599999999999994</v>
      </c>
      <c r="G581">
        <v>146.6</v>
      </c>
      <c r="H581">
        <v>223.4</v>
      </c>
      <c r="K581">
        <v>58800</v>
      </c>
      <c r="L581">
        <v>58800</v>
      </c>
      <c r="M581">
        <v>58800</v>
      </c>
      <c r="O581">
        <v>168450</v>
      </c>
      <c r="Q581">
        <v>27595.3</v>
      </c>
      <c r="S581" t="s">
        <v>223</v>
      </c>
      <c r="T581" t="s">
        <v>224</v>
      </c>
      <c r="U581" t="s">
        <v>432</v>
      </c>
      <c r="V581">
        <v>1949</v>
      </c>
      <c r="W581">
        <v>2023</v>
      </c>
      <c r="X581" t="s">
        <v>223</v>
      </c>
      <c r="Y581" t="s">
        <v>218</v>
      </c>
      <c r="Z581">
        <v>56.7</v>
      </c>
      <c r="AA581" t="s">
        <v>42</v>
      </c>
      <c r="AE581">
        <v>198.35</v>
      </c>
      <c r="AF581">
        <v>296.77</v>
      </c>
      <c r="AG581">
        <v>98.42</v>
      </c>
      <c r="AH581">
        <v>50.71</v>
      </c>
      <c r="AI581">
        <v>444.41</v>
      </c>
      <c r="AJ581" t="b">
        <v>0</v>
      </c>
    </row>
    <row r="582" spans="1:36" x14ac:dyDescent="0.25">
      <c r="A582" t="s">
        <v>36</v>
      </c>
      <c r="B582" t="s">
        <v>334</v>
      </c>
      <c r="C582" t="s">
        <v>444</v>
      </c>
      <c r="D582">
        <v>77</v>
      </c>
      <c r="E582">
        <v>97.6</v>
      </c>
      <c r="F582">
        <v>108</v>
      </c>
      <c r="G582">
        <v>269.89999999999998</v>
      </c>
      <c r="H582">
        <v>889.5</v>
      </c>
      <c r="K582">
        <v>133324</v>
      </c>
      <c r="L582">
        <v>97472</v>
      </c>
      <c r="M582">
        <v>97472</v>
      </c>
      <c r="O582">
        <v>1297850</v>
      </c>
      <c r="Q582">
        <v>50818.2</v>
      </c>
      <c r="S582" t="s">
        <v>66</v>
      </c>
      <c r="T582" t="s">
        <v>67</v>
      </c>
      <c r="U582" t="s">
        <v>40</v>
      </c>
      <c r="V582">
        <v>1940</v>
      </c>
      <c r="W582">
        <v>2023</v>
      </c>
      <c r="X582" t="s">
        <v>66</v>
      </c>
      <c r="Y582" t="s">
        <v>66</v>
      </c>
      <c r="Z582">
        <v>97.6</v>
      </c>
      <c r="AA582" t="s">
        <v>42</v>
      </c>
      <c r="AE582">
        <v>58.88</v>
      </c>
      <c r="AF582">
        <v>118.35</v>
      </c>
      <c r="AG582">
        <v>59.47</v>
      </c>
      <c r="AH582">
        <v>-30.34</v>
      </c>
      <c r="AI582">
        <v>207.56</v>
      </c>
      <c r="AJ582" t="b">
        <v>0</v>
      </c>
    </row>
    <row r="583" spans="1:36" x14ac:dyDescent="0.25">
      <c r="A583" t="s">
        <v>36</v>
      </c>
      <c r="B583" t="s">
        <v>301</v>
      </c>
      <c r="C583" t="s">
        <v>445</v>
      </c>
      <c r="D583">
        <v>97.6</v>
      </c>
      <c r="E583">
        <v>166.9</v>
      </c>
      <c r="F583">
        <v>162.80000000000001</v>
      </c>
      <c r="G583">
        <v>2361.3000000000002</v>
      </c>
      <c r="H583">
        <v>4335.8999999999996</v>
      </c>
      <c r="K583">
        <v>350947</v>
      </c>
      <c r="L583">
        <v>350947</v>
      </c>
      <c r="M583">
        <v>350947</v>
      </c>
      <c r="O583">
        <v>4136132</v>
      </c>
      <c r="Q583">
        <v>444561.2</v>
      </c>
      <c r="S583" t="s">
        <v>281</v>
      </c>
      <c r="T583" t="s">
        <v>282</v>
      </c>
      <c r="U583" t="s">
        <v>54</v>
      </c>
      <c r="V583">
        <v>1969</v>
      </c>
      <c r="W583">
        <v>2023</v>
      </c>
      <c r="X583" t="s">
        <v>281</v>
      </c>
      <c r="Y583" t="s">
        <v>218</v>
      </c>
      <c r="Z583">
        <v>166.9</v>
      </c>
      <c r="AA583" t="s">
        <v>42</v>
      </c>
      <c r="AE583">
        <v>78.319999999999993</v>
      </c>
      <c r="AF583">
        <v>142.69999999999999</v>
      </c>
      <c r="AG583">
        <v>64.37</v>
      </c>
      <c r="AH583">
        <v>-18.239999999999998</v>
      </c>
      <c r="AI583">
        <v>239.26</v>
      </c>
      <c r="AJ583" t="b">
        <v>0</v>
      </c>
    </row>
    <row r="584" spans="1:36" x14ac:dyDescent="0.25">
      <c r="A584" t="s">
        <v>36</v>
      </c>
      <c r="B584" t="s">
        <v>446</v>
      </c>
      <c r="C584" t="s">
        <v>447</v>
      </c>
      <c r="D584">
        <v>88</v>
      </c>
      <c r="E584">
        <v>112</v>
      </c>
      <c r="F584">
        <v>126.6</v>
      </c>
      <c r="G584">
        <v>19.399999999999999</v>
      </c>
      <c r="H584">
        <v>32.4</v>
      </c>
      <c r="K584">
        <v>4124</v>
      </c>
      <c r="L584">
        <v>4124</v>
      </c>
      <c r="M584">
        <v>4124</v>
      </c>
      <c r="O584">
        <v>28479.8</v>
      </c>
      <c r="Q584">
        <v>3647.3</v>
      </c>
      <c r="S584" t="s">
        <v>448</v>
      </c>
      <c r="T584" t="s">
        <v>449</v>
      </c>
      <c r="U584" t="s">
        <v>432</v>
      </c>
      <c r="V584">
        <v>1985</v>
      </c>
      <c r="W584">
        <v>2023</v>
      </c>
      <c r="X584" t="s">
        <v>448</v>
      </c>
      <c r="Y584" t="s">
        <v>433</v>
      </c>
      <c r="Z584">
        <v>112</v>
      </c>
      <c r="AA584" t="s">
        <v>42</v>
      </c>
      <c r="AE584">
        <v>92.15</v>
      </c>
      <c r="AF584">
        <v>136.19999999999999</v>
      </c>
      <c r="AG584">
        <v>44.05</v>
      </c>
      <c r="AH584">
        <v>26.08</v>
      </c>
      <c r="AI584">
        <v>202.27</v>
      </c>
      <c r="AJ584" t="b">
        <v>0</v>
      </c>
    </row>
    <row r="585" spans="1:36" x14ac:dyDescent="0.25">
      <c r="A585" t="s">
        <v>36</v>
      </c>
      <c r="B585" t="s">
        <v>340</v>
      </c>
      <c r="C585" t="s">
        <v>450</v>
      </c>
      <c r="D585">
        <v>102.5</v>
      </c>
      <c r="E585">
        <v>104.4</v>
      </c>
      <c r="F585">
        <v>103.5</v>
      </c>
      <c r="G585">
        <v>386.4</v>
      </c>
      <c r="H585">
        <v>819.9</v>
      </c>
      <c r="K585">
        <v>99391</v>
      </c>
      <c r="L585">
        <v>99391</v>
      </c>
      <c r="M585">
        <v>99391</v>
      </c>
      <c r="O585">
        <v>907892.1</v>
      </c>
      <c r="Q585">
        <v>72751.899999999994</v>
      </c>
      <c r="S585" t="s">
        <v>233</v>
      </c>
      <c r="T585" t="s">
        <v>234</v>
      </c>
      <c r="U585" t="s">
        <v>40</v>
      </c>
      <c r="V585">
        <v>1960</v>
      </c>
      <c r="W585">
        <v>2023</v>
      </c>
      <c r="X585" t="s">
        <v>233</v>
      </c>
      <c r="Y585" t="s">
        <v>41</v>
      </c>
      <c r="Z585">
        <v>104.4</v>
      </c>
      <c r="AA585" t="s">
        <v>42</v>
      </c>
      <c r="AE585">
        <v>58.88</v>
      </c>
      <c r="AF585">
        <v>200.2</v>
      </c>
      <c r="AG585">
        <v>141.32</v>
      </c>
      <c r="AH585">
        <v>-153.11000000000001</v>
      </c>
      <c r="AI585">
        <v>412.19</v>
      </c>
      <c r="AJ585" t="b">
        <v>0</v>
      </c>
    </row>
    <row r="586" spans="1:36" x14ac:dyDescent="0.25">
      <c r="A586" t="s">
        <v>36</v>
      </c>
      <c r="B586" t="s">
        <v>451</v>
      </c>
      <c r="C586" t="s">
        <v>452</v>
      </c>
      <c r="D586">
        <v>83.9</v>
      </c>
      <c r="E586">
        <v>139.9</v>
      </c>
      <c r="F586">
        <v>152</v>
      </c>
      <c r="G586">
        <v>89.7</v>
      </c>
      <c r="H586">
        <v>165.2</v>
      </c>
      <c r="K586">
        <v>16104</v>
      </c>
      <c r="L586">
        <v>16104</v>
      </c>
      <c r="M586">
        <v>16104</v>
      </c>
      <c r="O586">
        <v>165466.6</v>
      </c>
      <c r="Q586">
        <v>16890.7</v>
      </c>
      <c r="S586" t="s">
        <v>448</v>
      </c>
      <c r="T586" t="s">
        <v>449</v>
      </c>
      <c r="U586" t="s">
        <v>432</v>
      </c>
      <c r="V586">
        <v>2008</v>
      </c>
      <c r="W586">
        <v>2023</v>
      </c>
      <c r="X586" t="s">
        <v>448</v>
      </c>
      <c r="Y586" t="s">
        <v>433</v>
      </c>
      <c r="Z586">
        <v>139.9</v>
      </c>
      <c r="AA586" t="s">
        <v>42</v>
      </c>
      <c r="AE586">
        <v>92.15</v>
      </c>
      <c r="AF586">
        <v>136.19999999999999</v>
      </c>
      <c r="AG586">
        <v>44.05</v>
      </c>
      <c r="AH586">
        <v>26.08</v>
      </c>
      <c r="AI586">
        <v>202.27</v>
      </c>
      <c r="AJ586" t="b">
        <v>0</v>
      </c>
    </row>
    <row r="587" spans="1:36" x14ac:dyDescent="0.25">
      <c r="A587" t="s">
        <v>36</v>
      </c>
      <c r="B587" t="s">
        <v>453</v>
      </c>
      <c r="C587" t="s">
        <v>454</v>
      </c>
      <c r="D587">
        <v>58</v>
      </c>
      <c r="E587">
        <v>63.5</v>
      </c>
      <c r="F587">
        <v>70.7</v>
      </c>
      <c r="G587">
        <v>12.1</v>
      </c>
      <c r="H587">
        <v>40.200000000000003</v>
      </c>
      <c r="K587">
        <v>6900</v>
      </c>
      <c r="L587">
        <v>6900</v>
      </c>
      <c r="M587">
        <v>6900</v>
      </c>
      <c r="O587">
        <v>61725.8</v>
      </c>
      <c r="Q587">
        <v>2275.9</v>
      </c>
      <c r="S587" t="s">
        <v>153</v>
      </c>
      <c r="T587" t="s">
        <v>455</v>
      </c>
      <c r="U587" t="s">
        <v>432</v>
      </c>
      <c r="V587">
        <v>1974</v>
      </c>
      <c r="W587">
        <v>2023</v>
      </c>
      <c r="X587" t="s">
        <v>153</v>
      </c>
      <c r="Y587" t="s">
        <v>218</v>
      </c>
      <c r="Z587">
        <v>63.5</v>
      </c>
      <c r="AA587" t="s">
        <v>42</v>
      </c>
      <c r="AE587">
        <v>57.08</v>
      </c>
      <c r="AF587">
        <v>62.97</v>
      </c>
      <c r="AG587">
        <v>5.9</v>
      </c>
      <c r="AH587">
        <v>48.23</v>
      </c>
      <c r="AI587">
        <v>71.819999999999993</v>
      </c>
      <c r="AJ587" t="b">
        <v>0</v>
      </c>
    </row>
    <row r="588" spans="1:36" x14ac:dyDescent="0.25">
      <c r="A588" t="s">
        <v>36</v>
      </c>
      <c r="B588" t="s">
        <v>303</v>
      </c>
      <c r="C588" t="s">
        <v>456</v>
      </c>
      <c r="D588">
        <v>222.1</v>
      </c>
      <c r="E588">
        <v>391</v>
      </c>
      <c r="F588">
        <v>400.6</v>
      </c>
      <c r="G588">
        <v>3370.5</v>
      </c>
      <c r="H588">
        <v>5854.9</v>
      </c>
      <c r="K588">
        <v>207697</v>
      </c>
      <c r="L588">
        <v>207697</v>
      </c>
      <c r="M588">
        <v>207697</v>
      </c>
      <c r="O588">
        <v>5203994</v>
      </c>
      <c r="Q588">
        <v>634567.5</v>
      </c>
      <c r="S588" t="s">
        <v>304</v>
      </c>
      <c r="T588" t="s">
        <v>305</v>
      </c>
      <c r="U588" t="s">
        <v>54</v>
      </c>
      <c r="V588">
        <v>1991</v>
      </c>
      <c r="W588">
        <v>2023</v>
      </c>
      <c r="X588" t="s">
        <v>304</v>
      </c>
      <c r="Y588" t="s">
        <v>306</v>
      </c>
      <c r="Z588">
        <v>391</v>
      </c>
      <c r="AA588" t="s">
        <v>42</v>
      </c>
      <c r="AE588">
        <v>263.39999999999998</v>
      </c>
      <c r="AF588">
        <v>477</v>
      </c>
      <c r="AG588">
        <v>213.6</v>
      </c>
      <c r="AH588">
        <v>-57</v>
      </c>
      <c r="AI588">
        <v>797.4</v>
      </c>
      <c r="AJ588" t="b">
        <v>0</v>
      </c>
    </row>
    <row r="589" spans="1:36" x14ac:dyDescent="0.25">
      <c r="A589" t="s">
        <v>87</v>
      </c>
      <c r="B589" t="s">
        <v>162</v>
      </c>
      <c r="C589" t="s">
        <v>457</v>
      </c>
      <c r="D589">
        <v>84.7</v>
      </c>
      <c r="E589">
        <v>90.3</v>
      </c>
      <c r="F589">
        <v>103.6</v>
      </c>
      <c r="G589">
        <v>317.5</v>
      </c>
      <c r="H589">
        <v>466.9</v>
      </c>
      <c r="K589">
        <v>78000</v>
      </c>
      <c r="L589">
        <v>78000</v>
      </c>
      <c r="M589">
        <v>78000</v>
      </c>
      <c r="O589">
        <v>312918.2</v>
      </c>
      <c r="Q589">
        <v>59771.9</v>
      </c>
      <c r="S589" t="s">
        <v>38</v>
      </c>
      <c r="T589" t="s">
        <v>39</v>
      </c>
      <c r="U589" t="s">
        <v>40</v>
      </c>
      <c r="V589">
        <v>1961</v>
      </c>
      <c r="W589">
        <v>2023</v>
      </c>
      <c r="X589" t="s">
        <v>38</v>
      </c>
      <c r="Y589" t="s">
        <v>41</v>
      </c>
      <c r="Z589">
        <v>90.3</v>
      </c>
      <c r="AA589" t="s">
        <v>42</v>
      </c>
      <c r="AE589">
        <v>54.4</v>
      </c>
      <c r="AF589">
        <v>85.35</v>
      </c>
      <c r="AG589">
        <v>30.95</v>
      </c>
      <c r="AH589">
        <v>7.97</v>
      </c>
      <c r="AI589">
        <v>131.78</v>
      </c>
      <c r="AJ589" t="b">
        <v>0</v>
      </c>
    </row>
    <row r="590" spans="1:36" x14ac:dyDescent="0.25">
      <c r="A590" t="s">
        <v>36</v>
      </c>
      <c r="B590" t="s">
        <v>323</v>
      </c>
      <c r="C590" t="s">
        <v>458</v>
      </c>
      <c r="D590">
        <v>224.8</v>
      </c>
      <c r="E590">
        <v>527.9</v>
      </c>
      <c r="F590">
        <v>527.9</v>
      </c>
      <c r="G590">
        <v>3834.8</v>
      </c>
      <c r="H590">
        <v>6505.1</v>
      </c>
      <c r="K590">
        <v>172914</v>
      </c>
      <c r="L590">
        <v>172914</v>
      </c>
      <c r="M590">
        <v>172914</v>
      </c>
      <c r="O590">
        <v>5593343</v>
      </c>
      <c r="Q590">
        <v>721983.2</v>
      </c>
      <c r="S590" t="s">
        <v>304</v>
      </c>
      <c r="T590" t="s">
        <v>305</v>
      </c>
      <c r="U590" t="s">
        <v>54</v>
      </c>
      <c r="V590">
        <v>2001</v>
      </c>
      <c r="W590">
        <v>2023</v>
      </c>
      <c r="X590" t="s">
        <v>304</v>
      </c>
      <c r="Y590" t="s">
        <v>306</v>
      </c>
      <c r="Z590">
        <v>527.9</v>
      </c>
      <c r="AA590" t="s">
        <v>42</v>
      </c>
      <c r="AE590">
        <v>263.39999999999998</v>
      </c>
      <c r="AF590">
        <v>477</v>
      </c>
      <c r="AG590">
        <v>213.6</v>
      </c>
      <c r="AH590">
        <v>-57</v>
      </c>
      <c r="AI590">
        <v>797.4</v>
      </c>
      <c r="AJ590" t="b">
        <v>0</v>
      </c>
    </row>
    <row r="591" spans="1:36" x14ac:dyDescent="0.25">
      <c r="A591" t="s">
        <v>36</v>
      </c>
      <c r="B591" t="s">
        <v>459</v>
      </c>
      <c r="C591" t="s">
        <v>460</v>
      </c>
      <c r="D591">
        <v>59.7</v>
      </c>
      <c r="E591">
        <v>80.400000000000006</v>
      </c>
      <c r="F591">
        <v>95.8</v>
      </c>
      <c r="G591">
        <v>400.6</v>
      </c>
      <c r="H591">
        <v>892.3</v>
      </c>
      <c r="K591">
        <v>139566</v>
      </c>
      <c r="L591">
        <v>139566</v>
      </c>
      <c r="M591">
        <v>139566</v>
      </c>
      <c r="O591">
        <v>1077861</v>
      </c>
      <c r="Q591">
        <v>75421.8</v>
      </c>
      <c r="S591" t="s">
        <v>131</v>
      </c>
      <c r="T591" t="s">
        <v>132</v>
      </c>
      <c r="U591" t="s">
        <v>432</v>
      </c>
      <c r="V591">
        <v>1980</v>
      </c>
      <c r="W591">
        <v>2023</v>
      </c>
      <c r="X591" t="s">
        <v>131</v>
      </c>
      <c r="Y591" t="s">
        <v>133</v>
      </c>
      <c r="Z591">
        <v>80.400000000000006</v>
      </c>
      <c r="AA591" t="s">
        <v>42</v>
      </c>
      <c r="AE591">
        <v>42.75</v>
      </c>
      <c r="AF591">
        <v>79.05</v>
      </c>
      <c r="AG591">
        <v>36.299999999999997</v>
      </c>
      <c r="AH591">
        <v>-11.7</v>
      </c>
      <c r="AI591">
        <v>133.5</v>
      </c>
      <c r="AJ591" t="b">
        <v>0</v>
      </c>
    </row>
    <row r="592" spans="1:36" x14ac:dyDescent="0.25">
      <c r="A592" t="s">
        <v>36</v>
      </c>
      <c r="B592" t="s">
        <v>342</v>
      </c>
      <c r="C592" t="s">
        <v>461</v>
      </c>
      <c r="D592">
        <v>167.6</v>
      </c>
      <c r="E592">
        <v>71.400000000000006</v>
      </c>
      <c r="F592">
        <v>76.3</v>
      </c>
      <c r="G592">
        <v>226.9</v>
      </c>
      <c r="H592">
        <v>236.5</v>
      </c>
      <c r="K592">
        <v>60763</v>
      </c>
      <c r="L592">
        <v>60763</v>
      </c>
      <c r="M592">
        <v>60763</v>
      </c>
      <c r="O592">
        <v>20034.8</v>
      </c>
      <c r="Q592">
        <v>42719.4</v>
      </c>
      <c r="S592" t="s">
        <v>89</v>
      </c>
      <c r="T592" t="s">
        <v>90</v>
      </c>
      <c r="U592" t="s">
        <v>40</v>
      </c>
      <c r="V592">
        <v>1873</v>
      </c>
      <c r="W592">
        <v>2023</v>
      </c>
      <c r="X592" t="s">
        <v>89</v>
      </c>
      <c r="Y592" t="s">
        <v>46</v>
      </c>
      <c r="Z592">
        <v>71.400000000000006</v>
      </c>
      <c r="AA592" t="s">
        <v>42</v>
      </c>
      <c r="AE592">
        <v>102.25</v>
      </c>
      <c r="AF592">
        <v>158.77000000000001</v>
      </c>
      <c r="AG592">
        <v>56.52</v>
      </c>
      <c r="AH592">
        <v>17.46</v>
      </c>
      <c r="AI592">
        <v>243.56</v>
      </c>
      <c r="AJ592" t="b">
        <v>0</v>
      </c>
    </row>
    <row r="593" spans="1:36" x14ac:dyDescent="0.25">
      <c r="A593" t="s">
        <v>87</v>
      </c>
      <c r="B593" t="s">
        <v>167</v>
      </c>
      <c r="C593" t="s">
        <v>462</v>
      </c>
      <c r="D593">
        <v>104</v>
      </c>
      <c r="E593">
        <v>96.2</v>
      </c>
      <c r="F593">
        <v>107.7</v>
      </c>
      <c r="G593">
        <v>304.39999999999998</v>
      </c>
      <c r="H593">
        <v>444.8</v>
      </c>
      <c r="K593">
        <v>70000</v>
      </c>
      <c r="L593">
        <v>70000</v>
      </c>
      <c r="M593">
        <v>70000</v>
      </c>
      <c r="O593">
        <v>294154.8</v>
      </c>
      <c r="Q593">
        <v>57307.8</v>
      </c>
      <c r="S593" t="s">
        <v>38</v>
      </c>
      <c r="T593" t="s">
        <v>39</v>
      </c>
      <c r="U593" t="s">
        <v>40</v>
      </c>
      <c r="V593">
        <v>1952</v>
      </c>
      <c r="W593">
        <v>2023</v>
      </c>
      <c r="X593" t="s">
        <v>38</v>
      </c>
      <c r="Y593" t="s">
        <v>41</v>
      </c>
      <c r="Z593">
        <v>96.2</v>
      </c>
      <c r="AA593" t="s">
        <v>42</v>
      </c>
      <c r="AE593">
        <v>54.4</v>
      </c>
      <c r="AF593">
        <v>85.35</v>
      </c>
      <c r="AG593">
        <v>30.95</v>
      </c>
      <c r="AH593">
        <v>7.97</v>
      </c>
      <c r="AI593">
        <v>131.78</v>
      </c>
      <c r="AJ593" t="b">
        <v>0</v>
      </c>
    </row>
    <row r="594" spans="1:36" x14ac:dyDescent="0.25">
      <c r="A594" t="s">
        <v>36</v>
      </c>
      <c r="B594" t="s">
        <v>320</v>
      </c>
      <c r="C594" t="s">
        <v>463</v>
      </c>
      <c r="D594">
        <v>61.4</v>
      </c>
      <c r="E594">
        <v>46.8</v>
      </c>
      <c r="F594">
        <v>50.8</v>
      </c>
      <c r="G594">
        <v>215.4</v>
      </c>
      <c r="H594">
        <v>878.7</v>
      </c>
      <c r="K594">
        <v>202898</v>
      </c>
      <c r="L594">
        <v>188048</v>
      </c>
      <c r="M594">
        <v>188048</v>
      </c>
      <c r="O594">
        <v>1389552</v>
      </c>
      <c r="Q594">
        <v>40548</v>
      </c>
      <c r="S594" t="s">
        <v>38</v>
      </c>
      <c r="T594" t="s">
        <v>39</v>
      </c>
      <c r="U594" t="s">
        <v>54</v>
      </c>
      <c r="V594">
        <v>2015</v>
      </c>
      <c r="W594">
        <v>2023</v>
      </c>
      <c r="X594" t="s">
        <v>38</v>
      </c>
      <c r="Y594" t="s">
        <v>41</v>
      </c>
      <c r="Z594">
        <v>46.8</v>
      </c>
      <c r="AA594" t="s">
        <v>42</v>
      </c>
      <c r="AE594">
        <v>54.4</v>
      </c>
      <c r="AF594">
        <v>85.35</v>
      </c>
      <c r="AG594">
        <v>30.95</v>
      </c>
      <c r="AH594">
        <v>7.97</v>
      </c>
      <c r="AI594">
        <v>131.78</v>
      </c>
      <c r="AJ594" t="b">
        <v>0</v>
      </c>
    </row>
    <row r="595" spans="1:36" x14ac:dyDescent="0.25">
      <c r="A595" t="s">
        <v>36</v>
      </c>
      <c r="B595" t="s">
        <v>344</v>
      </c>
      <c r="C595" t="s">
        <v>464</v>
      </c>
      <c r="D595">
        <v>126.9</v>
      </c>
      <c r="E595">
        <v>96.1</v>
      </c>
      <c r="F595">
        <v>102.1</v>
      </c>
      <c r="G595">
        <v>370.8</v>
      </c>
      <c r="H595">
        <v>562.9</v>
      </c>
      <c r="K595">
        <v>86968</v>
      </c>
      <c r="L595">
        <v>86968</v>
      </c>
      <c r="M595">
        <v>86968</v>
      </c>
      <c r="O595">
        <v>402412.3</v>
      </c>
      <c r="Q595">
        <v>69810.399999999994</v>
      </c>
      <c r="S595" t="s">
        <v>233</v>
      </c>
      <c r="T595" t="s">
        <v>234</v>
      </c>
      <c r="U595" t="s">
        <v>40</v>
      </c>
      <c r="V595">
        <v>1938</v>
      </c>
      <c r="W595">
        <v>2023</v>
      </c>
      <c r="X595" t="s">
        <v>233</v>
      </c>
      <c r="Y595" t="s">
        <v>41</v>
      </c>
      <c r="Z595">
        <v>96.1</v>
      </c>
      <c r="AA595" t="s">
        <v>42</v>
      </c>
      <c r="AE595">
        <v>58.88</v>
      </c>
      <c r="AF595">
        <v>200.2</v>
      </c>
      <c r="AG595">
        <v>141.32</v>
      </c>
      <c r="AH595">
        <v>-153.11000000000001</v>
      </c>
      <c r="AI595">
        <v>412.19</v>
      </c>
      <c r="AJ595" t="b">
        <v>0</v>
      </c>
    </row>
    <row r="596" spans="1:36" x14ac:dyDescent="0.25">
      <c r="A596" t="s">
        <v>36</v>
      </c>
      <c r="B596" t="s">
        <v>465</v>
      </c>
      <c r="C596" t="s">
        <v>466</v>
      </c>
      <c r="D596">
        <v>70.900000000000006</v>
      </c>
      <c r="E596">
        <v>135.6</v>
      </c>
      <c r="F596">
        <v>133.4</v>
      </c>
      <c r="G596">
        <v>172.3</v>
      </c>
      <c r="H596">
        <v>360.3</v>
      </c>
      <c r="K596">
        <v>42600</v>
      </c>
      <c r="L596">
        <v>34300</v>
      </c>
      <c r="M596">
        <v>34300</v>
      </c>
      <c r="O596">
        <v>412080.4</v>
      </c>
      <c r="Q596">
        <v>32437.5</v>
      </c>
      <c r="S596" t="s">
        <v>467</v>
      </c>
      <c r="T596" t="s">
        <v>217</v>
      </c>
      <c r="U596" t="s">
        <v>432</v>
      </c>
      <c r="V596">
        <v>1965</v>
      </c>
      <c r="W596">
        <v>2023</v>
      </c>
      <c r="X596" t="s">
        <v>467</v>
      </c>
      <c r="Y596" t="s">
        <v>218</v>
      </c>
      <c r="Z596">
        <v>135.6</v>
      </c>
      <c r="AA596" t="s">
        <v>42</v>
      </c>
      <c r="AE596">
        <v>125.1</v>
      </c>
      <c r="AF596">
        <v>162.1</v>
      </c>
      <c r="AG596">
        <v>37</v>
      </c>
      <c r="AH596">
        <v>69.599999999999994</v>
      </c>
      <c r="AI596">
        <v>217.6</v>
      </c>
      <c r="AJ596" t="b">
        <v>0</v>
      </c>
    </row>
    <row r="597" spans="1:36" x14ac:dyDescent="0.25">
      <c r="A597" t="s">
        <v>36</v>
      </c>
      <c r="B597" t="s">
        <v>468</v>
      </c>
      <c r="C597" t="s">
        <v>469</v>
      </c>
      <c r="D597">
        <v>75.099999999999994</v>
      </c>
      <c r="E597">
        <v>114.6</v>
      </c>
      <c r="F597">
        <v>131.80000000000001</v>
      </c>
      <c r="G597">
        <v>64.8</v>
      </c>
      <c r="H597">
        <v>119.9</v>
      </c>
      <c r="K597">
        <v>39250</v>
      </c>
      <c r="L597">
        <v>14250</v>
      </c>
      <c r="M597">
        <v>14250</v>
      </c>
      <c r="O597">
        <v>120855</v>
      </c>
      <c r="Q597">
        <v>12202.6</v>
      </c>
      <c r="S597" t="s">
        <v>467</v>
      </c>
      <c r="T597" t="s">
        <v>217</v>
      </c>
      <c r="U597" t="s">
        <v>432</v>
      </c>
      <c r="V597">
        <v>1980</v>
      </c>
      <c r="W597">
        <v>2023</v>
      </c>
      <c r="X597" t="s">
        <v>467</v>
      </c>
      <c r="Y597" t="s">
        <v>218</v>
      </c>
      <c r="Z597">
        <v>114.6</v>
      </c>
      <c r="AA597" t="s">
        <v>42</v>
      </c>
      <c r="AE597">
        <v>125.1</v>
      </c>
      <c r="AF597">
        <v>162.1</v>
      </c>
      <c r="AG597">
        <v>37</v>
      </c>
      <c r="AH597">
        <v>69.599999999999994</v>
      </c>
      <c r="AI597">
        <v>217.6</v>
      </c>
      <c r="AJ597" t="b">
        <v>0</v>
      </c>
    </row>
    <row r="598" spans="1:36" x14ac:dyDescent="0.25">
      <c r="A598" t="s">
        <v>36</v>
      </c>
      <c r="B598" t="s">
        <v>353</v>
      </c>
      <c r="C598" t="s">
        <v>470</v>
      </c>
      <c r="D598">
        <v>161.69999999999999</v>
      </c>
      <c r="E598">
        <v>148.30000000000001</v>
      </c>
      <c r="F598">
        <v>148.30000000000001</v>
      </c>
      <c r="G598">
        <v>647.79999999999995</v>
      </c>
      <c r="H598">
        <v>716.5</v>
      </c>
      <c r="K598">
        <v>86017</v>
      </c>
      <c r="L598">
        <v>86017</v>
      </c>
      <c r="M598">
        <v>86017</v>
      </c>
      <c r="O598">
        <v>164469.29999999999</v>
      </c>
      <c r="Q598">
        <v>121955.7</v>
      </c>
      <c r="S598" t="s">
        <v>89</v>
      </c>
      <c r="T598" t="s">
        <v>90</v>
      </c>
      <c r="U598" t="s">
        <v>40</v>
      </c>
      <c r="V598">
        <v>2005</v>
      </c>
      <c r="W598">
        <v>2023</v>
      </c>
      <c r="X598" t="s">
        <v>89</v>
      </c>
      <c r="Y598" t="s">
        <v>46</v>
      </c>
      <c r="Z598">
        <v>148.30000000000001</v>
      </c>
      <c r="AA598" t="s">
        <v>42</v>
      </c>
      <c r="AE598">
        <v>102.25</v>
      </c>
      <c r="AF598">
        <v>158.77000000000001</v>
      </c>
      <c r="AG598">
        <v>56.52</v>
      </c>
      <c r="AH598">
        <v>17.46</v>
      </c>
      <c r="AI598">
        <v>243.56</v>
      </c>
      <c r="AJ598" t="b">
        <v>0</v>
      </c>
    </row>
    <row r="599" spans="1:36" x14ac:dyDescent="0.25">
      <c r="A599" t="s">
        <v>36</v>
      </c>
      <c r="B599" t="s">
        <v>471</v>
      </c>
      <c r="C599" t="s">
        <v>472</v>
      </c>
      <c r="D599">
        <v>51.8</v>
      </c>
      <c r="E599">
        <v>397.2</v>
      </c>
      <c r="F599">
        <v>407.7</v>
      </c>
      <c r="G599">
        <v>1107.0999999999999</v>
      </c>
      <c r="H599">
        <v>2851.6</v>
      </c>
      <c r="K599">
        <v>85330</v>
      </c>
      <c r="L599">
        <v>85330</v>
      </c>
      <c r="M599">
        <v>85330</v>
      </c>
      <c r="O599">
        <v>3823742</v>
      </c>
      <c r="Q599">
        <v>208445</v>
      </c>
      <c r="S599" t="s">
        <v>319</v>
      </c>
      <c r="T599" t="s">
        <v>79</v>
      </c>
      <c r="U599" t="s">
        <v>40</v>
      </c>
      <c r="V599">
        <v>2001</v>
      </c>
      <c r="W599">
        <v>2023</v>
      </c>
      <c r="X599" t="s">
        <v>319</v>
      </c>
      <c r="Y599" t="s">
        <v>306</v>
      </c>
      <c r="Z599">
        <v>397.2</v>
      </c>
      <c r="AA599" t="s">
        <v>42</v>
      </c>
      <c r="AE599">
        <v>535.65</v>
      </c>
      <c r="AF599">
        <v>923.1</v>
      </c>
      <c r="AG599">
        <v>387.45</v>
      </c>
      <c r="AH599">
        <v>-45.53</v>
      </c>
      <c r="AI599">
        <v>1504.28</v>
      </c>
      <c r="AJ599" t="b">
        <v>0</v>
      </c>
    </row>
    <row r="600" spans="1:36" x14ac:dyDescent="0.25">
      <c r="A600" t="s">
        <v>36</v>
      </c>
      <c r="B600" t="s">
        <v>332</v>
      </c>
      <c r="C600" t="s">
        <v>473</v>
      </c>
      <c r="D600">
        <v>217.8</v>
      </c>
      <c r="E600">
        <v>477</v>
      </c>
      <c r="F600">
        <v>477</v>
      </c>
      <c r="G600">
        <v>2839.2</v>
      </c>
      <c r="H600">
        <v>5138.1000000000004</v>
      </c>
      <c r="K600">
        <v>146507</v>
      </c>
      <c r="L600">
        <v>146507</v>
      </c>
      <c r="M600">
        <v>146507</v>
      </c>
      <c r="O600">
        <v>4815483</v>
      </c>
      <c r="Q600">
        <v>534541</v>
      </c>
      <c r="S600" t="s">
        <v>304</v>
      </c>
      <c r="T600" t="s">
        <v>305</v>
      </c>
      <c r="U600" t="s">
        <v>54</v>
      </c>
      <c r="V600">
        <v>2009</v>
      </c>
      <c r="W600">
        <v>2023</v>
      </c>
      <c r="X600" t="s">
        <v>304</v>
      </c>
      <c r="Y600" t="s">
        <v>306</v>
      </c>
      <c r="Z600">
        <v>477</v>
      </c>
      <c r="AA600" t="s">
        <v>42</v>
      </c>
      <c r="AE600">
        <v>263.39999999999998</v>
      </c>
      <c r="AF600">
        <v>477</v>
      </c>
      <c r="AG600">
        <v>213.6</v>
      </c>
      <c r="AH600">
        <v>-57</v>
      </c>
      <c r="AI600">
        <v>797.4</v>
      </c>
      <c r="AJ600" t="b">
        <v>0</v>
      </c>
    </row>
    <row r="601" spans="1:36" x14ac:dyDescent="0.25">
      <c r="A601" t="s">
        <v>36</v>
      </c>
      <c r="B601" t="s">
        <v>474</v>
      </c>
      <c r="C601" t="s">
        <v>475</v>
      </c>
      <c r="D601">
        <v>76.5</v>
      </c>
      <c r="E601">
        <v>98</v>
      </c>
      <c r="F601">
        <v>110.6</v>
      </c>
      <c r="G601">
        <v>50.8</v>
      </c>
      <c r="H601">
        <v>114.6</v>
      </c>
      <c r="K601">
        <v>14628</v>
      </c>
      <c r="L601">
        <v>14628</v>
      </c>
      <c r="M601">
        <v>14628</v>
      </c>
      <c r="O601">
        <v>139801.9</v>
      </c>
      <c r="Q601">
        <v>9565.9</v>
      </c>
      <c r="S601" t="s">
        <v>448</v>
      </c>
      <c r="T601" t="s">
        <v>449</v>
      </c>
      <c r="U601" t="s">
        <v>432</v>
      </c>
      <c r="V601">
        <v>1998</v>
      </c>
      <c r="W601">
        <v>2023</v>
      </c>
      <c r="X601" t="s">
        <v>448</v>
      </c>
      <c r="Y601" t="s">
        <v>433</v>
      </c>
      <c r="Z601">
        <v>98</v>
      </c>
      <c r="AA601" t="s">
        <v>42</v>
      </c>
      <c r="AE601">
        <v>92.15</v>
      </c>
      <c r="AF601">
        <v>136.19999999999999</v>
      </c>
      <c r="AG601">
        <v>44.05</v>
      </c>
      <c r="AH601">
        <v>26.08</v>
      </c>
      <c r="AI601">
        <v>202.27</v>
      </c>
      <c r="AJ601" t="b">
        <v>0</v>
      </c>
    </row>
    <row r="602" spans="1:36" x14ac:dyDescent="0.25">
      <c r="A602" t="s">
        <v>36</v>
      </c>
      <c r="B602" t="s">
        <v>355</v>
      </c>
      <c r="C602" t="s">
        <v>476</v>
      </c>
      <c r="D602">
        <v>139.6</v>
      </c>
      <c r="E602">
        <v>89.9</v>
      </c>
      <c r="F602">
        <v>89.9</v>
      </c>
      <c r="G602">
        <v>310.60000000000002</v>
      </c>
      <c r="H602">
        <v>442.9</v>
      </c>
      <c r="K602">
        <v>75545</v>
      </c>
      <c r="L602">
        <v>75545</v>
      </c>
      <c r="M602">
        <v>75545</v>
      </c>
      <c r="O602">
        <v>277287.2</v>
      </c>
      <c r="Q602">
        <v>58468.2</v>
      </c>
      <c r="S602" t="s">
        <v>89</v>
      </c>
      <c r="T602" t="s">
        <v>90</v>
      </c>
      <c r="U602" t="s">
        <v>40</v>
      </c>
      <c r="V602">
        <v>1898</v>
      </c>
      <c r="W602">
        <v>2023</v>
      </c>
      <c r="X602" t="s">
        <v>89</v>
      </c>
      <c r="Y602" t="s">
        <v>46</v>
      </c>
      <c r="Z602">
        <v>89.9</v>
      </c>
      <c r="AA602" t="s">
        <v>42</v>
      </c>
      <c r="AE602">
        <v>102.25</v>
      </c>
      <c r="AF602">
        <v>158.77000000000001</v>
      </c>
      <c r="AG602">
        <v>56.52</v>
      </c>
      <c r="AH602">
        <v>17.46</v>
      </c>
      <c r="AI602">
        <v>243.56</v>
      </c>
      <c r="AJ602" t="b">
        <v>0</v>
      </c>
    </row>
    <row r="603" spans="1:36" x14ac:dyDescent="0.25">
      <c r="A603" t="s">
        <v>36</v>
      </c>
      <c r="B603" t="s">
        <v>477</v>
      </c>
      <c r="C603" t="s">
        <v>478</v>
      </c>
      <c r="D603">
        <v>44</v>
      </c>
      <c r="E603">
        <v>163.5</v>
      </c>
      <c r="F603">
        <v>162.19999999999999</v>
      </c>
      <c r="G603">
        <v>522.1</v>
      </c>
      <c r="H603">
        <v>2187.4</v>
      </c>
      <c r="K603">
        <v>224431</v>
      </c>
      <c r="L603">
        <v>136331</v>
      </c>
      <c r="M603">
        <v>136331</v>
      </c>
      <c r="O603">
        <v>3650250</v>
      </c>
      <c r="Q603">
        <v>98299.4</v>
      </c>
      <c r="S603" t="s">
        <v>479</v>
      </c>
      <c r="T603" t="s">
        <v>79</v>
      </c>
      <c r="U603" t="s">
        <v>432</v>
      </c>
      <c r="V603">
        <v>2020</v>
      </c>
      <c r="W603">
        <v>2023</v>
      </c>
      <c r="X603" t="s">
        <v>467</v>
      </c>
      <c r="Y603" t="s">
        <v>433</v>
      </c>
      <c r="Z603">
        <v>163.5</v>
      </c>
      <c r="AA603" t="s">
        <v>42</v>
      </c>
      <c r="AE603">
        <v>125.1</v>
      </c>
      <c r="AF603">
        <v>162.1</v>
      </c>
      <c r="AG603">
        <v>37</v>
      </c>
      <c r="AH603">
        <v>69.599999999999994</v>
      </c>
      <c r="AI603">
        <v>217.6</v>
      </c>
      <c r="AJ603" t="b">
        <v>0</v>
      </c>
    </row>
    <row r="604" spans="1:36" x14ac:dyDescent="0.25">
      <c r="A604" t="s">
        <v>36</v>
      </c>
      <c r="B604" t="s">
        <v>333</v>
      </c>
      <c r="C604" t="s">
        <v>480</v>
      </c>
      <c r="D604">
        <v>107.4</v>
      </c>
      <c r="E604">
        <v>109.7</v>
      </c>
      <c r="F604">
        <v>104.3</v>
      </c>
      <c r="G604">
        <v>652.6</v>
      </c>
      <c r="H604">
        <v>1624</v>
      </c>
      <c r="K604">
        <v>175220</v>
      </c>
      <c r="L604">
        <v>175220</v>
      </c>
      <c r="M604">
        <v>175220</v>
      </c>
      <c r="O604">
        <v>2034786</v>
      </c>
      <c r="Q604">
        <v>122860.2</v>
      </c>
      <c r="S604" t="s">
        <v>89</v>
      </c>
      <c r="T604" t="s">
        <v>90</v>
      </c>
      <c r="U604" t="s">
        <v>54</v>
      </c>
      <c r="V604">
        <v>2015</v>
      </c>
      <c r="W604">
        <v>2023</v>
      </c>
      <c r="X604" t="s">
        <v>89</v>
      </c>
      <c r="Y604" t="s">
        <v>46</v>
      </c>
      <c r="Z604">
        <v>109.7</v>
      </c>
      <c r="AA604" t="s">
        <v>42</v>
      </c>
      <c r="AE604">
        <v>102.25</v>
      </c>
      <c r="AF604">
        <v>158.77000000000001</v>
      </c>
      <c r="AG604">
        <v>56.52</v>
      </c>
      <c r="AH604">
        <v>17.46</v>
      </c>
      <c r="AI604">
        <v>243.56</v>
      </c>
      <c r="AJ604" t="b">
        <v>0</v>
      </c>
    </row>
    <row r="605" spans="1:36" x14ac:dyDescent="0.25">
      <c r="A605" t="s">
        <v>36</v>
      </c>
      <c r="B605" t="s">
        <v>137</v>
      </c>
      <c r="C605" t="s">
        <v>481</v>
      </c>
      <c r="D605">
        <v>65.3</v>
      </c>
      <c r="E605">
        <v>37.5</v>
      </c>
      <c r="G605">
        <v>68.3</v>
      </c>
      <c r="H605">
        <v>162.4</v>
      </c>
      <c r="K605">
        <v>52227</v>
      </c>
      <c r="L605">
        <v>52227</v>
      </c>
      <c r="M605">
        <v>52227</v>
      </c>
      <c r="O605">
        <v>197157.6</v>
      </c>
      <c r="Q605">
        <v>12850</v>
      </c>
      <c r="S605" t="s">
        <v>38</v>
      </c>
      <c r="T605" t="s">
        <v>39</v>
      </c>
      <c r="U605" t="s">
        <v>40</v>
      </c>
      <c r="V605">
        <v>1920</v>
      </c>
      <c r="W605">
        <v>2023</v>
      </c>
      <c r="X605" t="s">
        <v>38</v>
      </c>
      <c r="Y605" t="s">
        <v>41</v>
      </c>
      <c r="Z605">
        <v>37.5</v>
      </c>
      <c r="AA605" t="s">
        <v>42</v>
      </c>
      <c r="AE605">
        <v>54.4</v>
      </c>
      <c r="AF605">
        <v>85.35</v>
      </c>
      <c r="AG605">
        <v>30.95</v>
      </c>
      <c r="AH605">
        <v>7.97</v>
      </c>
      <c r="AI605">
        <v>131.78</v>
      </c>
      <c r="AJ605" t="b">
        <v>0</v>
      </c>
    </row>
    <row r="606" spans="1:36" x14ac:dyDescent="0.25">
      <c r="A606" t="s">
        <v>36</v>
      </c>
      <c r="B606" t="s">
        <v>72</v>
      </c>
      <c r="C606" t="s">
        <v>482</v>
      </c>
      <c r="D606">
        <v>92.2</v>
      </c>
      <c r="E606">
        <v>55.8</v>
      </c>
      <c r="G606">
        <v>177.8</v>
      </c>
      <c r="H606">
        <v>224.5</v>
      </c>
      <c r="K606">
        <v>67500</v>
      </c>
      <c r="L606">
        <v>66000</v>
      </c>
      <c r="M606">
        <v>66000</v>
      </c>
      <c r="O606">
        <v>97952.6</v>
      </c>
      <c r="Q606">
        <v>33471</v>
      </c>
      <c r="S606" t="s">
        <v>38</v>
      </c>
      <c r="T606" t="s">
        <v>39</v>
      </c>
      <c r="U606" t="s">
        <v>40</v>
      </c>
      <c r="V606">
        <v>1930</v>
      </c>
      <c r="W606">
        <v>2023</v>
      </c>
      <c r="X606" t="s">
        <v>38</v>
      </c>
      <c r="Y606" t="s">
        <v>41</v>
      </c>
      <c r="Z606">
        <v>55.8</v>
      </c>
      <c r="AA606" t="s">
        <v>42</v>
      </c>
      <c r="AE606">
        <v>54.4</v>
      </c>
      <c r="AF606">
        <v>85.35</v>
      </c>
      <c r="AG606">
        <v>30.95</v>
      </c>
      <c r="AH606">
        <v>7.97</v>
      </c>
      <c r="AI606">
        <v>131.78</v>
      </c>
      <c r="AJ606" t="b">
        <v>0</v>
      </c>
    </row>
    <row r="607" spans="1:36" x14ac:dyDescent="0.25">
      <c r="A607" t="s">
        <v>36</v>
      </c>
      <c r="B607" t="s">
        <v>335</v>
      </c>
      <c r="C607" t="s">
        <v>483</v>
      </c>
      <c r="D607">
        <v>121.1</v>
      </c>
      <c r="E607">
        <v>115.3</v>
      </c>
      <c r="F607">
        <v>111</v>
      </c>
      <c r="G607">
        <v>2211.1999999999998</v>
      </c>
      <c r="H607">
        <v>4176.3</v>
      </c>
      <c r="K607">
        <v>482952</v>
      </c>
      <c r="L607">
        <v>482952</v>
      </c>
      <c r="M607">
        <v>482952</v>
      </c>
      <c r="O607">
        <v>4116084</v>
      </c>
      <c r="Q607">
        <v>416310.4</v>
      </c>
      <c r="S607" t="s">
        <v>89</v>
      </c>
      <c r="T607" t="s">
        <v>90</v>
      </c>
      <c r="U607" t="s">
        <v>54</v>
      </c>
      <c r="V607">
        <v>2016</v>
      </c>
      <c r="W607">
        <v>2023</v>
      </c>
      <c r="X607" t="s">
        <v>89</v>
      </c>
      <c r="Y607" t="s">
        <v>46</v>
      </c>
      <c r="Z607">
        <v>115.3</v>
      </c>
      <c r="AA607" t="s">
        <v>42</v>
      </c>
      <c r="AE607">
        <v>102.25</v>
      </c>
      <c r="AF607">
        <v>158.77000000000001</v>
      </c>
      <c r="AG607">
        <v>56.52</v>
      </c>
      <c r="AH607">
        <v>17.46</v>
      </c>
      <c r="AI607">
        <v>243.56</v>
      </c>
      <c r="AJ607" t="b">
        <v>0</v>
      </c>
    </row>
    <row r="608" spans="1:36" x14ac:dyDescent="0.25">
      <c r="A608" t="s">
        <v>36</v>
      </c>
      <c r="B608" t="s">
        <v>88</v>
      </c>
      <c r="C608" t="s">
        <v>484</v>
      </c>
      <c r="D608">
        <v>136</v>
      </c>
      <c r="E608">
        <v>95.9</v>
      </c>
      <c r="F608">
        <v>90.5</v>
      </c>
      <c r="G608">
        <v>406.9</v>
      </c>
      <c r="H608">
        <v>609</v>
      </c>
      <c r="K608">
        <v>94962</v>
      </c>
      <c r="L608">
        <v>94962</v>
      </c>
      <c r="M608">
        <v>94962</v>
      </c>
      <c r="O608">
        <v>423436.4</v>
      </c>
      <c r="Q608">
        <v>76604.2</v>
      </c>
      <c r="S608" t="s">
        <v>89</v>
      </c>
      <c r="T608" t="s">
        <v>90</v>
      </c>
      <c r="U608" t="s">
        <v>40</v>
      </c>
      <c r="V608">
        <v>1941</v>
      </c>
      <c r="W608">
        <v>2023</v>
      </c>
      <c r="X608" t="s">
        <v>89</v>
      </c>
      <c r="Y608" t="s">
        <v>46</v>
      </c>
      <c r="Z608">
        <v>95.9</v>
      </c>
      <c r="AA608" t="s">
        <v>42</v>
      </c>
      <c r="AE608">
        <v>102.25</v>
      </c>
      <c r="AF608">
        <v>158.77000000000001</v>
      </c>
      <c r="AG608">
        <v>56.52</v>
      </c>
      <c r="AH608">
        <v>17.46</v>
      </c>
      <c r="AI608">
        <v>243.56</v>
      </c>
      <c r="AJ608" t="b">
        <v>0</v>
      </c>
    </row>
    <row r="609" spans="1:36" x14ac:dyDescent="0.25">
      <c r="A609" t="s">
        <v>36</v>
      </c>
      <c r="B609" t="s">
        <v>336</v>
      </c>
      <c r="C609" t="s">
        <v>485</v>
      </c>
      <c r="D609">
        <v>176.6</v>
      </c>
      <c r="E609">
        <v>224.8</v>
      </c>
      <c r="F609">
        <v>238.4</v>
      </c>
      <c r="G609">
        <v>881.1</v>
      </c>
      <c r="H609">
        <v>2628</v>
      </c>
      <c r="K609">
        <v>129346</v>
      </c>
      <c r="L609">
        <v>129346</v>
      </c>
      <c r="M609">
        <v>129346</v>
      </c>
      <c r="O609">
        <v>3659120</v>
      </c>
      <c r="Q609">
        <v>165891.5</v>
      </c>
      <c r="S609" t="s">
        <v>304</v>
      </c>
      <c r="T609" t="s">
        <v>305</v>
      </c>
      <c r="U609" t="s">
        <v>54</v>
      </c>
      <c r="V609">
        <v>1987</v>
      </c>
      <c r="W609">
        <v>2023</v>
      </c>
      <c r="X609" t="s">
        <v>304</v>
      </c>
      <c r="Y609" t="s">
        <v>306</v>
      </c>
      <c r="Z609">
        <v>224.8</v>
      </c>
      <c r="AA609" t="s">
        <v>42</v>
      </c>
      <c r="AE609">
        <v>263.39999999999998</v>
      </c>
      <c r="AF609">
        <v>477</v>
      </c>
      <c r="AG609">
        <v>213.6</v>
      </c>
      <c r="AH609">
        <v>-57</v>
      </c>
      <c r="AI609">
        <v>797.4</v>
      </c>
      <c r="AJ609" t="b">
        <v>0</v>
      </c>
    </row>
    <row r="610" spans="1:36" x14ac:dyDescent="0.25">
      <c r="A610" t="s">
        <v>36</v>
      </c>
      <c r="B610" t="s">
        <v>486</v>
      </c>
      <c r="C610" t="s">
        <v>487</v>
      </c>
      <c r="D610">
        <v>71.599999999999994</v>
      </c>
      <c r="E610">
        <v>52.2</v>
      </c>
      <c r="F610">
        <v>58.6</v>
      </c>
      <c r="G610">
        <v>144.69999999999999</v>
      </c>
      <c r="H610">
        <v>583.20000000000005</v>
      </c>
      <c r="K610">
        <v>143715</v>
      </c>
      <c r="L610">
        <v>114972</v>
      </c>
      <c r="M610">
        <v>114972</v>
      </c>
      <c r="O610">
        <v>961195.9</v>
      </c>
      <c r="Q610">
        <v>27249.599999999999</v>
      </c>
      <c r="S610" t="s">
        <v>281</v>
      </c>
      <c r="T610" t="s">
        <v>282</v>
      </c>
      <c r="U610" t="s">
        <v>432</v>
      </c>
      <c r="V610">
        <v>1994</v>
      </c>
      <c r="W610">
        <v>2023</v>
      </c>
      <c r="X610" t="s">
        <v>281</v>
      </c>
      <c r="Y610" t="s">
        <v>218</v>
      </c>
      <c r="Z610">
        <v>52.2</v>
      </c>
      <c r="AA610" t="s">
        <v>42</v>
      </c>
      <c r="AE610">
        <v>78.319999999999993</v>
      </c>
      <c r="AF610">
        <v>142.69999999999999</v>
      </c>
      <c r="AG610">
        <v>64.37</v>
      </c>
      <c r="AH610">
        <v>-18.239999999999998</v>
      </c>
      <c r="AI610">
        <v>239.26</v>
      </c>
      <c r="AJ610" t="b">
        <v>0</v>
      </c>
    </row>
    <row r="611" spans="1:36" x14ac:dyDescent="0.25">
      <c r="A611" t="s">
        <v>36</v>
      </c>
      <c r="B611" t="s">
        <v>363</v>
      </c>
      <c r="C611" t="s">
        <v>488</v>
      </c>
      <c r="D611">
        <v>78.7</v>
      </c>
      <c r="E611">
        <v>69.2</v>
      </c>
      <c r="F611">
        <v>72.2</v>
      </c>
      <c r="G611">
        <v>154.30000000000001</v>
      </c>
      <c r="H611">
        <v>264.2</v>
      </c>
      <c r="K611">
        <v>53320</v>
      </c>
      <c r="L611">
        <v>53320</v>
      </c>
      <c r="M611">
        <v>53320</v>
      </c>
      <c r="O611">
        <v>230203.6</v>
      </c>
      <c r="Q611">
        <v>29042.3</v>
      </c>
      <c r="S611" t="s">
        <v>216</v>
      </c>
      <c r="T611" t="s">
        <v>217</v>
      </c>
      <c r="U611" t="s">
        <v>40</v>
      </c>
      <c r="V611">
        <v>1940</v>
      </c>
      <c r="W611">
        <v>2023</v>
      </c>
      <c r="X611" t="s">
        <v>89</v>
      </c>
      <c r="Y611" t="s">
        <v>218</v>
      </c>
      <c r="Z611">
        <v>69.2</v>
      </c>
      <c r="AA611" t="s">
        <v>42</v>
      </c>
      <c r="AE611">
        <v>102.25</v>
      </c>
      <c r="AF611">
        <v>158.77000000000001</v>
      </c>
      <c r="AG611">
        <v>56.52</v>
      </c>
      <c r="AH611">
        <v>17.46</v>
      </c>
      <c r="AI611">
        <v>243.56</v>
      </c>
      <c r="AJ611" t="b">
        <v>0</v>
      </c>
    </row>
    <row r="612" spans="1:36" x14ac:dyDescent="0.25">
      <c r="A612" t="s">
        <v>36</v>
      </c>
      <c r="B612" t="s">
        <v>193</v>
      </c>
      <c r="C612" t="s">
        <v>489</v>
      </c>
      <c r="D612">
        <v>92.7</v>
      </c>
      <c r="E612">
        <v>52.9</v>
      </c>
      <c r="G612">
        <v>159.69999999999999</v>
      </c>
      <c r="H612">
        <v>251.9</v>
      </c>
      <c r="K612">
        <v>91677</v>
      </c>
      <c r="L612">
        <v>69274</v>
      </c>
      <c r="M612">
        <v>69274</v>
      </c>
      <c r="O612">
        <v>193052.2</v>
      </c>
      <c r="Q612">
        <v>30074</v>
      </c>
      <c r="S612" t="s">
        <v>38</v>
      </c>
      <c r="T612" t="s">
        <v>39</v>
      </c>
      <c r="U612" t="s">
        <v>40</v>
      </c>
      <c r="V612">
        <v>1953</v>
      </c>
      <c r="W612">
        <v>2023</v>
      </c>
      <c r="X612" t="s">
        <v>38</v>
      </c>
      <c r="Y612" t="s">
        <v>41</v>
      </c>
      <c r="Z612">
        <v>52.9</v>
      </c>
      <c r="AA612" t="s">
        <v>42</v>
      </c>
      <c r="AE612">
        <v>54.4</v>
      </c>
      <c r="AF612">
        <v>85.35</v>
      </c>
      <c r="AG612">
        <v>30.95</v>
      </c>
      <c r="AH612">
        <v>7.97</v>
      </c>
      <c r="AI612">
        <v>131.78</v>
      </c>
      <c r="AJ612" t="b">
        <v>0</v>
      </c>
    </row>
    <row r="613" spans="1:36" x14ac:dyDescent="0.25">
      <c r="A613" t="s">
        <v>36</v>
      </c>
      <c r="B613" t="s">
        <v>364</v>
      </c>
      <c r="C613" t="s">
        <v>490</v>
      </c>
      <c r="D613">
        <v>139.5</v>
      </c>
      <c r="E613">
        <v>154.4</v>
      </c>
      <c r="F613">
        <v>171.8</v>
      </c>
      <c r="G613">
        <v>375.2</v>
      </c>
      <c r="H613">
        <v>507.5</v>
      </c>
      <c r="K613">
        <v>51878</v>
      </c>
      <c r="L613">
        <v>51878</v>
      </c>
      <c r="M613">
        <v>51878</v>
      </c>
      <c r="O613">
        <v>277217.40000000002</v>
      </c>
      <c r="Q613">
        <v>70639.600000000006</v>
      </c>
      <c r="S613" t="s">
        <v>233</v>
      </c>
      <c r="T613" t="s">
        <v>234</v>
      </c>
      <c r="U613" t="s">
        <v>40</v>
      </c>
      <c r="V613">
        <v>1954</v>
      </c>
      <c r="W613">
        <v>2023</v>
      </c>
      <c r="X613" t="s">
        <v>233</v>
      </c>
      <c r="Y613" t="s">
        <v>41</v>
      </c>
      <c r="Z613">
        <v>154.4</v>
      </c>
      <c r="AA613" t="s">
        <v>42</v>
      </c>
      <c r="AE613">
        <v>58.88</v>
      </c>
      <c r="AF613">
        <v>200.2</v>
      </c>
      <c r="AG613">
        <v>141.32</v>
      </c>
      <c r="AH613">
        <v>-153.11000000000001</v>
      </c>
      <c r="AI613">
        <v>412.19</v>
      </c>
      <c r="AJ613" t="b">
        <v>0</v>
      </c>
    </row>
    <row r="614" spans="1:36" x14ac:dyDescent="0.25">
      <c r="A614" t="s">
        <v>36</v>
      </c>
      <c r="B614" t="s">
        <v>491</v>
      </c>
      <c r="C614" t="s">
        <v>492</v>
      </c>
      <c r="D614">
        <v>84.5</v>
      </c>
      <c r="E614">
        <v>99.8</v>
      </c>
      <c r="F614">
        <v>106.1</v>
      </c>
      <c r="G614">
        <v>240.7</v>
      </c>
      <c r="H614">
        <v>1222.5</v>
      </c>
      <c r="K614">
        <v>203121</v>
      </c>
      <c r="L614">
        <v>118991</v>
      </c>
      <c r="M614">
        <v>118991</v>
      </c>
      <c r="O614">
        <v>2152275</v>
      </c>
      <c r="Q614">
        <v>45310.8</v>
      </c>
      <c r="S614" t="s">
        <v>66</v>
      </c>
      <c r="T614" t="s">
        <v>67</v>
      </c>
      <c r="U614" t="s">
        <v>432</v>
      </c>
      <c r="V614">
        <v>1914</v>
      </c>
      <c r="W614">
        <v>2023</v>
      </c>
      <c r="X614" t="s">
        <v>66</v>
      </c>
      <c r="Y614" t="s">
        <v>66</v>
      </c>
      <c r="Z614">
        <v>99.8</v>
      </c>
      <c r="AA614" t="s">
        <v>42</v>
      </c>
      <c r="AE614">
        <v>58.88</v>
      </c>
      <c r="AF614">
        <v>118.35</v>
      </c>
      <c r="AG614">
        <v>59.47</v>
      </c>
      <c r="AH614">
        <v>-30.34</v>
      </c>
      <c r="AI614">
        <v>207.56</v>
      </c>
      <c r="AJ614" t="b">
        <v>0</v>
      </c>
    </row>
    <row r="615" spans="1:36" x14ac:dyDescent="0.25">
      <c r="A615" t="s">
        <v>36</v>
      </c>
      <c r="B615" t="s">
        <v>337</v>
      </c>
      <c r="C615" t="s">
        <v>493</v>
      </c>
      <c r="D615">
        <v>182</v>
      </c>
      <c r="E615">
        <v>329.5</v>
      </c>
      <c r="F615">
        <v>333</v>
      </c>
      <c r="G615">
        <v>10259.6</v>
      </c>
      <c r="H615">
        <v>28221.7</v>
      </c>
      <c r="K615">
        <v>975805</v>
      </c>
      <c r="L615">
        <v>975805</v>
      </c>
      <c r="M615">
        <v>975805</v>
      </c>
      <c r="O615">
        <v>37624440</v>
      </c>
      <c r="Q615">
        <v>1931593.3</v>
      </c>
      <c r="S615" t="s">
        <v>304</v>
      </c>
      <c r="T615" t="s">
        <v>305</v>
      </c>
      <c r="U615" t="s">
        <v>54</v>
      </c>
      <c r="V615">
        <v>1940</v>
      </c>
      <c r="W615">
        <v>2023</v>
      </c>
      <c r="X615" t="s">
        <v>304</v>
      </c>
      <c r="Y615" t="s">
        <v>306</v>
      </c>
      <c r="Z615">
        <v>329.5</v>
      </c>
      <c r="AA615" t="s">
        <v>42</v>
      </c>
      <c r="AE615">
        <v>263.39999999999998</v>
      </c>
      <c r="AF615">
        <v>477</v>
      </c>
      <c r="AG615">
        <v>213.6</v>
      </c>
      <c r="AH615">
        <v>-57</v>
      </c>
      <c r="AI615">
        <v>797.4</v>
      </c>
      <c r="AJ615" t="b">
        <v>0</v>
      </c>
    </row>
    <row r="616" spans="1:36" x14ac:dyDescent="0.25">
      <c r="A616" t="s">
        <v>36</v>
      </c>
      <c r="B616" t="s">
        <v>494</v>
      </c>
      <c r="C616" t="s">
        <v>495</v>
      </c>
      <c r="D616">
        <v>79.2</v>
      </c>
      <c r="E616">
        <v>55.6</v>
      </c>
      <c r="F616">
        <v>62</v>
      </c>
      <c r="G616">
        <v>117.8</v>
      </c>
      <c r="H616">
        <v>316.2</v>
      </c>
      <c r="K616">
        <v>72854</v>
      </c>
      <c r="L616">
        <v>65354</v>
      </c>
      <c r="M616">
        <v>65354</v>
      </c>
      <c r="O616">
        <v>415652.3</v>
      </c>
      <c r="Q616">
        <v>22172.6</v>
      </c>
      <c r="S616" t="s">
        <v>38</v>
      </c>
      <c r="T616" t="s">
        <v>39</v>
      </c>
      <c r="U616" t="s">
        <v>40</v>
      </c>
      <c r="V616">
        <v>1982</v>
      </c>
      <c r="W616">
        <v>2023</v>
      </c>
      <c r="X616" t="s">
        <v>38</v>
      </c>
      <c r="Y616" t="s">
        <v>41</v>
      </c>
      <c r="Z616">
        <v>55.6</v>
      </c>
      <c r="AA616" t="s">
        <v>42</v>
      </c>
      <c r="AE616">
        <v>54.4</v>
      </c>
      <c r="AF616">
        <v>85.35</v>
      </c>
      <c r="AG616">
        <v>30.95</v>
      </c>
      <c r="AH616">
        <v>7.97</v>
      </c>
      <c r="AI616">
        <v>131.78</v>
      </c>
      <c r="AJ616" t="b">
        <v>0</v>
      </c>
    </row>
    <row r="617" spans="1:36" x14ac:dyDescent="0.25">
      <c r="A617" t="s">
        <v>36</v>
      </c>
      <c r="B617" t="s">
        <v>366</v>
      </c>
      <c r="C617" t="s">
        <v>496</v>
      </c>
      <c r="D617">
        <v>139.9</v>
      </c>
      <c r="E617">
        <v>130.69999999999999</v>
      </c>
      <c r="F617">
        <v>140.80000000000001</v>
      </c>
      <c r="G617">
        <v>313.8</v>
      </c>
      <c r="H617">
        <v>420.9</v>
      </c>
      <c r="K617">
        <v>51066</v>
      </c>
      <c r="L617">
        <v>51066</v>
      </c>
      <c r="M617">
        <v>51066</v>
      </c>
      <c r="O617">
        <v>224484.9</v>
      </c>
      <c r="Q617">
        <v>59072.4</v>
      </c>
      <c r="S617" t="s">
        <v>233</v>
      </c>
      <c r="T617" t="s">
        <v>234</v>
      </c>
      <c r="U617" t="s">
        <v>40</v>
      </c>
      <c r="V617">
        <v>1955</v>
      </c>
      <c r="W617">
        <v>2023</v>
      </c>
      <c r="X617" t="s">
        <v>233</v>
      </c>
      <c r="Y617" t="s">
        <v>41</v>
      </c>
      <c r="Z617">
        <v>130.69999999999999</v>
      </c>
      <c r="AA617" t="s">
        <v>42</v>
      </c>
      <c r="AE617">
        <v>58.88</v>
      </c>
      <c r="AF617">
        <v>200.2</v>
      </c>
      <c r="AG617">
        <v>141.32</v>
      </c>
      <c r="AH617">
        <v>-153.11000000000001</v>
      </c>
      <c r="AI617">
        <v>412.19</v>
      </c>
      <c r="AJ617" t="b">
        <v>0</v>
      </c>
    </row>
    <row r="618" spans="1:36" x14ac:dyDescent="0.25">
      <c r="A618" t="s">
        <v>36</v>
      </c>
      <c r="B618" t="s">
        <v>497</v>
      </c>
      <c r="C618" t="s">
        <v>498</v>
      </c>
      <c r="D618">
        <v>72.5</v>
      </c>
      <c r="E618">
        <v>87.4</v>
      </c>
      <c r="F618">
        <v>95.7</v>
      </c>
      <c r="G618">
        <v>52</v>
      </c>
      <c r="H618">
        <v>133.6</v>
      </c>
      <c r="K618">
        <v>18189</v>
      </c>
      <c r="L618">
        <v>18189</v>
      </c>
      <c r="M618">
        <v>18189</v>
      </c>
      <c r="O618">
        <v>178968.7</v>
      </c>
      <c r="Q618">
        <v>9786.7000000000007</v>
      </c>
      <c r="S618" t="s">
        <v>448</v>
      </c>
      <c r="T618" t="s">
        <v>449</v>
      </c>
      <c r="U618" t="s">
        <v>432</v>
      </c>
      <c r="V618">
        <v>1954</v>
      </c>
      <c r="W618">
        <v>2023</v>
      </c>
      <c r="X618" t="s">
        <v>448</v>
      </c>
      <c r="Y618" t="s">
        <v>433</v>
      </c>
      <c r="Z618">
        <v>87.4</v>
      </c>
      <c r="AA618" t="s">
        <v>42</v>
      </c>
      <c r="AE618">
        <v>92.15</v>
      </c>
      <c r="AF618">
        <v>136.19999999999999</v>
      </c>
      <c r="AG618">
        <v>44.05</v>
      </c>
      <c r="AH618">
        <v>26.08</v>
      </c>
      <c r="AI618">
        <v>202.27</v>
      </c>
      <c r="AJ618" t="b">
        <v>0</v>
      </c>
    </row>
    <row r="619" spans="1:36" x14ac:dyDescent="0.25">
      <c r="A619" t="s">
        <v>36</v>
      </c>
      <c r="B619" t="s">
        <v>338</v>
      </c>
      <c r="C619" t="s">
        <v>499</v>
      </c>
      <c r="D619">
        <v>77.3</v>
      </c>
      <c r="E619">
        <v>105.2</v>
      </c>
      <c r="F619">
        <v>105.2</v>
      </c>
      <c r="G619">
        <v>542.20000000000005</v>
      </c>
      <c r="H619">
        <v>1767.9</v>
      </c>
      <c r="K619">
        <v>180332</v>
      </c>
      <c r="L619">
        <v>180332</v>
      </c>
      <c r="M619">
        <v>180332</v>
      </c>
      <c r="O619">
        <v>2567281</v>
      </c>
      <c r="Q619">
        <v>102084.3</v>
      </c>
      <c r="S619" t="s">
        <v>281</v>
      </c>
      <c r="T619" t="s">
        <v>282</v>
      </c>
      <c r="U619" t="s">
        <v>54</v>
      </c>
      <c r="V619">
        <v>1977</v>
      </c>
      <c r="W619">
        <v>2023</v>
      </c>
      <c r="X619" t="s">
        <v>281</v>
      </c>
      <c r="Y619" t="s">
        <v>218</v>
      </c>
      <c r="Z619">
        <v>105.2</v>
      </c>
      <c r="AA619" t="s">
        <v>42</v>
      </c>
      <c r="AE619">
        <v>78.319999999999993</v>
      </c>
      <c r="AF619">
        <v>142.69999999999999</v>
      </c>
      <c r="AG619">
        <v>64.37</v>
      </c>
      <c r="AH619">
        <v>-18.239999999999998</v>
      </c>
      <c r="AI619">
        <v>239.26</v>
      </c>
      <c r="AJ619" t="b">
        <v>0</v>
      </c>
    </row>
    <row r="620" spans="1:36" x14ac:dyDescent="0.25">
      <c r="A620" t="s">
        <v>36</v>
      </c>
      <c r="B620" t="s">
        <v>367</v>
      </c>
      <c r="C620" t="s">
        <v>500</v>
      </c>
      <c r="D620">
        <v>136.6</v>
      </c>
      <c r="E620">
        <v>388.8</v>
      </c>
      <c r="F620">
        <v>388.8</v>
      </c>
      <c r="G620">
        <v>1271.2</v>
      </c>
      <c r="H620">
        <v>1582.9</v>
      </c>
      <c r="K620">
        <v>67277</v>
      </c>
      <c r="L620">
        <v>67277</v>
      </c>
      <c r="M620">
        <v>67277</v>
      </c>
      <c r="O620">
        <v>653010.4</v>
      </c>
      <c r="Q620">
        <v>239323.4</v>
      </c>
      <c r="S620" t="s">
        <v>233</v>
      </c>
      <c r="T620" t="s">
        <v>234</v>
      </c>
      <c r="U620" t="s">
        <v>40</v>
      </c>
      <c r="V620">
        <v>1950</v>
      </c>
      <c r="W620">
        <v>2023</v>
      </c>
      <c r="X620" t="s">
        <v>233</v>
      </c>
      <c r="Y620" t="s">
        <v>41</v>
      </c>
      <c r="Z620">
        <v>388.8</v>
      </c>
      <c r="AA620" t="s">
        <v>42</v>
      </c>
      <c r="AE620">
        <v>58.88</v>
      </c>
      <c r="AF620">
        <v>200.2</v>
      </c>
      <c r="AG620">
        <v>141.32</v>
      </c>
      <c r="AH620">
        <v>-153.11000000000001</v>
      </c>
      <c r="AI620">
        <v>412.19</v>
      </c>
      <c r="AJ620" t="b">
        <v>0</v>
      </c>
    </row>
    <row r="621" spans="1:36" x14ac:dyDescent="0.25">
      <c r="A621" t="s">
        <v>36</v>
      </c>
      <c r="B621" t="s">
        <v>501</v>
      </c>
      <c r="C621" t="s">
        <v>502</v>
      </c>
      <c r="D621">
        <v>83.2</v>
      </c>
      <c r="E621">
        <v>186.1</v>
      </c>
      <c r="F621">
        <v>197.5</v>
      </c>
      <c r="G621">
        <v>78.7</v>
      </c>
      <c r="H621">
        <v>147.4</v>
      </c>
      <c r="K621">
        <v>10728</v>
      </c>
      <c r="L621">
        <v>10728</v>
      </c>
      <c r="M621">
        <v>10728</v>
      </c>
      <c r="O621">
        <v>150600</v>
      </c>
      <c r="Q621">
        <v>14822.8</v>
      </c>
      <c r="S621" t="s">
        <v>448</v>
      </c>
      <c r="T621" t="s">
        <v>449</v>
      </c>
      <c r="U621" t="s">
        <v>432</v>
      </c>
      <c r="V621">
        <v>2002</v>
      </c>
      <c r="W621">
        <v>2023</v>
      </c>
      <c r="X621" t="s">
        <v>448</v>
      </c>
      <c r="Y621" t="s">
        <v>433</v>
      </c>
      <c r="Z621">
        <v>186.1</v>
      </c>
      <c r="AA621" t="s">
        <v>42</v>
      </c>
      <c r="AE621">
        <v>92.15</v>
      </c>
      <c r="AF621">
        <v>136.19999999999999</v>
      </c>
      <c r="AG621">
        <v>44.05</v>
      </c>
      <c r="AH621">
        <v>26.08</v>
      </c>
      <c r="AI621">
        <v>202.27</v>
      </c>
      <c r="AJ621" t="b">
        <v>0</v>
      </c>
    </row>
    <row r="622" spans="1:36" x14ac:dyDescent="0.25">
      <c r="A622" t="s">
        <v>87</v>
      </c>
      <c r="B622" t="s">
        <v>386</v>
      </c>
      <c r="C622" t="s">
        <v>484</v>
      </c>
      <c r="D622">
        <v>123.8</v>
      </c>
      <c r="E622">
        <v>49.9</v>
      </c>
      <c r="F622">
        <v>54.6</v>
      </c>
      <c r="G622">
        <v>1603.4</v>
      </c>
      <c r="H622">
        <v>2891.4</v>
      </c>
      <c r="K622">
        <v>790199</v>
      </c>
      <c r="L622">
        <v>790199</v>
      </c>
      <c r="M622">
        <v>790199</v>
      </c>
      <c r="O622">
        <v>2697712</v>
      </c>
      <c r="Q622">
        <v>301883.59999999998</v>
      </c>
      <c r="S622" t="s">
        <v>89</v>
      </c>
      <c r="T622" t="s">
        <v>90</v>
      </c>
      <c r="U622" t="s">
        <v>54</v>
      </c>
      <c r="V622">
        <v>1926</v>
      </c>
      <c r="W622">
        <v>2023</v>
      </c>
      <c r="X622" t="s">
        <v>89</v>
      </c>
      <c r="Y622" t="s">
        <v>46</v>
      </c>
      <c r="Z622">
        <v>49.9</v>
      </c>
      <c r="AA622" t="s">
        <v>42</v>
      </c>
      <c r="AE622">
        <v>102.25</v>
      </c>
      <c r="AF622">
        <v>158.77000000000001</v>
      </c>
      <c r="AG622">
        <v>56.52</v>
      </c>
      <c r="AH622">
        <v>17.46</v>
      </c>
      <c r="AI622">
        <v>243.56</v>
      </c>
      <c r="AJ622" t="b">
        <v>0</v>
      </c>
    </row>
    <row r="623" spans="1:36" x14ac:dyDescent="0.25">
      <c r="A623" t="s">
        <v>36</v>
      </c>
      <c r="B623" t="s">
        <v>199</v>
      </c>
      <c r="C623" t="s">
        <v>503</v>
      </c>
      <c r="D623">
        <v>92.2</v>
      </c>
      <c r="E623">
        <v>69.2</v>
      </c>
      <c r="G623">
        <v>181</v>
      </c>
      <c r="H623">
        <v>267.5</v>
      </c>
      <c r="K623">
        <v>65248</v>
      </c>
      <c r="L623">
        <v>58209</v>
      </c>
      <c r="M623">
        <v>58209</v>
      </c>
      <c r="O623">
        <v>181189.3</v>
      </c>
      <c r="Q623">
        <v>34072</v>
      </c>
      <c r="S623" t="s">
        <v>38</v>
      </c>
      <c r="T623" t="s">
        <v>39</v>
      </c>
      <c r="U623" t="s">
        <v>40</v>
      </c>
      <c r="V623">
        <v>1920</v>
      </c>
      <c r="W623">
        <v>2023</v>
      </c>
      <c r="X623" t="s">
        <v>38</v>
      </c>
      <c r="Y623" t="s">
        <v>41</v>
      </c>
      <c r="Z623">
        <v>69.2</v>
      </c>
      <c r="AA623" t="s">
        <v>42</v>
      </c>
      <c r="AE623">
        <v>54.4</v>
      </c>
      <c r="AF623">
        <v>85.35</v>
      </c>
      <c r="AG623">
        <v>30.95</v>
      </c>
      <c r="AH623">
        <v>7.97</v>
      </c>
      <c r="AI623">
        <v>131.78</v>
      </c>
      <c r="AJ623" t="b">
        <v>0</v>
      </c>
    </row>
    <row r="624" spans="1:36" x14ac:dyDescent="0.25">
      <c r="A624" t="s">
        <v>36</v>
      </c>
      <c r="B624" t="s">
        <v>369</v>
      </c>
      <c r="C624" t="s">
        <v>504</v>
      </c>
      <c r="D624">
        <v>143.80000000000001</v>
      </c>
      <c r="E624">
        <v>201.7</v>
      </c>
      <c r="F624">
        <v>197.9</v>
      </c>
      <c r="G624">
        <v>556.5</v>
      </c>
      <c r="H624">
        <v>714.4</v>
      </c>
      <c r="K624">
        <v>57548</v>
      </c>
      <c r="L624">
        <v>57548</v>
      </c>
      <c r="M624">
        <v>57548</v>
      </c>
      <c r="O624">
        <v>330914.7</v>
      </c>
      <c r="Q624">
        <v>104765.5</v>
      </c>
      <c r="S624" t="s">
        <v>233</v>
      </c>
      <c r="T624" t="s">
        <v>234</v>
      </c>
      <c r="U624" t="s">
        <v>40</v>
      </c>
      <c r="V624">
        <v>1999</v>
      </c>
      <c r="W624">
        <v>2023</v>
      </c>
      <c r="X624" t="s">
        <v>233</v>
      </c>
      <c r="Y624" t="s">
        <v>41</v>
      </c>
      <c r="Z624">
        <v>201.7</v>
      </c>
      <c r="AA624" t="s">
        <v>42</v>
      </c>
      <c r="AE624">
        <v>58.88</v>
      </c>
      <c r="AF624">
        <v>200.2</v>
      </c>
      <c r="AG624">
        <v>141.32</v>
      </c>
      <c r="AH624">
        <v>-153.11000000000001</v>
      </c>
      <c r="AI624">
        <v>412.19</v>
      </c>
      <c r="AJ624" t="b">
        <v>0</v>
      </c>
    </row>
    <row r="625" spans="1:36" x14ac:dyDescent="0.25">
      <c r="A625" t="s">
        <v>36</v>
      </c>
      <c r="B625" t="s">
        <v>505</v>
      </c>
      <c r="C625" t="s">
        <v>506</v>
      </c>
      <c r="D625">
        <v>62.7</v>
      </c>
      <c r="E625">
        <v>165.5</v>
      </c>
      <c r="F625">
        <v>177.4</v>
      </c>
      <c r="G625">
        <v>148.69999999999999</v>
      </c>
      <c r="H625">
        <v>405.2</v>
      </c>
      <c r="K625">
        <v>83218</v>
      </c>
      <c r="L625">
        <v>29000</v>
      </c>
      <c r="M625">
        <v>29000</v>
      </c>
      <c r="O625">
        <v>586263.19999999995</v>
      </c>
      <c r="Q625">
        <v>27988.799999999999</v>
      </c>
      <c r="S625" t="s">
        <v>153</v>
      </c>
      <c r="T625" t="s">
        <v>455</v>
      </c>
      <c r="U625" t="s">
        <v>432</v>
      </c>
      <c r="V625">
        <v>2002</v>
      </c>
      <c r="W625">
        <v>2023</v>
      </c>
      <c r="X625" t="s">
        <v>467</v>
      </c>
      <c r="Y625" t="s">
        <v>218</v>
      </c>
      <c r="Z625">
        <v>165.5</v>
      </c>
      <c r="AA625" t="s">
        <v>42</v>
      </c>
      <c r="AE625">
        <v>125.1</v>
      </c>
      <c r="AF625">
        <v>162.1</v>
      </c>
      <c r="AG625">
        <v>37</v>
      </c>
      <c r="AH625">
        <v>69.599999999999994</v>
      </c>
      <c r="AI625">
        <v>217.6</v>
      </c>
      <c r="AJ625" t="b">
        <v>0</v>
      </c>
    </row>
    <row r="626" spans="1:36" x14ac:dyDescent="0.25">
      <c r="A626" t="s">
        <v>36</v>
      </c>
      <c r="B626" t="s">
        <v>370</v>
      </c>
      <c r="C626" t="s">
        <v>507</v>
      </c>
      <c r="D626">
        <v>129.9</v>
      </c>
      <c r="E626">
        <v>162.30000000000001</v>
      </c>
      <c r="F626">
        <v>162.30000000000001</v>
      </c>
      <c r="G626">
        <v>436.8</v>
      </c>
      <c r="H626">
        <v>639</v>
      </c>
      <c r="K626">
        <v>59576</v>
      </c>
      <c r="L626">
        <v>59576</v>
      </c>
      <c r="M626">
        <v>59576</v>
      </c>
      <c r="O626">
        <v>423652.8</v>
      </c>
      <c r="Q626">
        <v>82235.600000000006</v>
      </c>
      <c r="S626" t="s">
        <v>233</v>
      </c>
      <c r="T626" t="s">
        <v>234</v>
      </c>
      <c r="U626" t="s">
        <v>40</v>
      </c>
      <c r="V626">
        <v>2002</v>
      </c>
      <c r="W626">
        <v>2023</v>
      </c>
      <c r="X626" t="s">
        <v>233</v>
      </c>
      <c r="Y626" t="s">
        <v>41</v>
      </c>
      <c r="Z626">
        <v>162.30000000000001</v>
      </c>
      <c r="AA626" t="s">
        <v>42</v>
      </c>
      <c r="AE626">
        <v>58.88</v>
      </c>
      <c r="AF626">
        <v>200.2</v>
      </c>
      <c r="AG626">
        <v>141.32</v>
      </c>
      <c r="AH626">
        <v>-153.11000000000001</v>
      </c>
      <c r="AI626">
        <v>412.19</v>
      </c>
      <c r="AJ626" t="b">
        <v>0</v>
      </c>
    </row>
    <row r="627" spans="1:36" x14ac:dyDescent="0.25">
      <c r="A627" t="s">
        <v>36</v>
      </c>
      <c r="B627" t="s">
        <v>508</v>
      </c>
      <c r="C627" t="s">
        <v>509</v>
      </c>
      <c r="D627">
        <v>71.2</v>
      </c>
      <c r="E627">
        <v>133.9</v>
      </c>
      <c r="F627">
        <v>146.19999999999999</v>
      </c>
      <c r="G627">
        <v>283.10000000000002</v>
      </c>
      <c r="H627">
        <v>763</v>
      </c>
      <c r="K627">
        <v>66600</v>
      </c>
      <c r="L627">
        <v>66600</v>
      </c>
      <c r="M627">
        <v>66600</v>
      </c>
      <c r="O627">
        <v>1051871</v>
      </c>
      <c r="Q627">
        <v>53298.3</v>
      </c>
      <c r="S627" t="s">
        <v>510</v>
      </c>
      <c r="T627" t="s">
        <v>449</v>
      </c>
      <c r="U627" t="s">
        <v>432</v>
      </c>
      <c r="V627">
        <v>1949</v>
      </c>
      <c r="W627">
        <v>2023</v>
      </c>
      <c r="X627" t="s">
        <v>510</v>
      </c>
      <c r="Y627" t="s">
        <v>433</v>
      </c>
      <c r="Z627">
        <v>133.9</v>
      </c>
      <c r="AA627" t="s">
        <v>42</v>
      </c>
      <c r="AE627">
        <v>133.9</v>
      </c>
      <c r="AF627">
        <v>133.9</v>
      </c>
      <c r="AG627">
        <v>0</v>
      </c>
      <c r="AH627">
        <v>133.9</v>
      </c>
      <c r="AI627">
        <v>133.9</v>
      </c>
      <c r="AJ627" t="b">
        <v>0</v>
      </c>
    </row>
    <row r="628" spans="1:36" x14ac:dyDescent="0.25">
      <c r="A628" t="s">
        <v>87</v>
      </c>
      <c r="B628" t="s">
        <v>388</v>
      </c>
      <c r="C628" t="s">
        <v>484</v>
      </c>
      <c r="D628">
        <v>147.80000000000001</v>
      </c>
      <c r="E628">
        <v>273</v>
      </c>
      <c r="F628">
        <v>273</v>
      </c>
      <c r="G628">
        <v>1541.8</v>
      </c>
      <c r="H628">
        <v>1983.4</v>
      </c>
      <c r="K628">
        <v>117886</v>
      </c>
      <c r="L628">
        <v>117886</v>
      </c>
      <c r="M628">
        <v>117886</v>
      </c>
      <c r="O628">
        <v>925084.7</v>
      </c>
      <c r="Q628">
        <v>290276.8</v>
      </c>
      <c r="S628" t="s">
        <v>223</v>
      </c>
      <c r="T628" t="s">
        <v>224</v>
      </c>
      <c r="U628" t="s">
        <v>54</v>
      </c>
      <c r="V628">
        <v>1980</v>
      </c>
      <c r="W628">
        <v>2023</v>
      </c>
      <c r="X628" t="s">
        <v>223</v>
      </c>
      <c r="Y628" t="s">
        <v>218</v>
      </c>
      <c r="Z628">
        <v>273</v>
      </c>
      <c r="AA628" t="s">
        <v>42</v>
      </c>
      <c r="AE628">
        <v>198.35</v>
      </c>
      <c r="AF628">
        <v>296.77</v>
      </c>
      <c r="AG628">
        <v>98.42</v>
      </c>
      <c r="AH628">
        <v>50.71</v>
      </c>
      <c r="AI628">
        <v>444.41</v>
      </c>
      <c r="AJ628" t="b">
        <v>0</v>
      </c>
    </row>
    <row r="629" spans="1:36" x14ac:dyDescent="0.25">
      <c r="A629" t="s">
        <v>36</v>
      </c>
      <c r="B629" t="s">
        <v>123</v>
      </c>
      <c r="C629" t="s">
        <v>511</v>
      </c>
      <c r="D629">
        <v>83.2</v>
      </c>
      <c r="E629">
        <v>58.5</v>
      </c>
      <c r="G629">
        <v>147.19999999999999</v>
      </c>
      <c r="H629">
        <v>173.9</v>
      </c>
      <c r="K629">
        <v>53161</v>
      </c>
      <c r="L629">
        <v>50661</v>
      </c>
      <c r="M629">
        <v>50661</v>
      </c>
      <c r="O629">
        <v>55915.9</v>
      </c>
      <c r="Q629">
        <v>27706</v>
      </c>
      <c r="S629" t="s">
        <v>38</v>
      </c>
      <c r="T629" t="s">
        <v>39</v>
      </c>
      <c r="U629" t="s">
        <v>40</v>
      </c>
      <c r="V629">
        <v>1920</v>
      </c>
      <c r="W629">
        <v>2023</v>
      </c>
      <c r="X629" t="s">
        <v>38</v>
      </c>
      <c r="Y629" t="s">
        <v>41</v>
      </c>
      <c r="Z629">
        <v>58.5</v>
      </c>
      <c r="AA629" t="s">
        <v>42</v>
      </c>
      <c r="AE629">
        <v>54.4</v>
      </c>
      <c r="AF629">
        <v>85.35</v>
      </c>
      <c r="AG629">
        <v>30.95</v>
      </c>
      <c r="AH629">
        <v>7.97</v>
      </c>
      <c r="AI629">
        <v>131.78</v>
      </c>
      <c r="AJ629" t="b">
        <v>0</v>
      </c>
    </row>
    <row r="630" spans="1:36" x14ac:dyDescent="0.25">
      <c r="A630" t="s">
        <v>36</v>
      </c>
      <c r="B630" t="s">
        <v>371</v>
      </c>
      <c r="C630" t="s">
        <v>512</v>
      </c>
      <c r="D630">
        <v>97.8</v>
      </c>
      <c r="E630">
        <v>312.2</v>
      </c>
      <c r="F630">
        <v>323.5</v>
      </c>
      <c r="G630">
        <v>702.4</v>
      </c>
      <c r="H630">
        <v>1960.4</v>
      </c>
      <c r="K630">
        <v>71162</v>
      </c>
      <c r="L630">
        <v>71162</v>
      </c>
      <c r="M630">
        <v>71162</v>
      </c>
      <c r="O630">
        <v>2635032</v>
      </c>
      <c r="Q630">
        <v>132241.20000000001</v>
      </c>
      <c r="S630" t="s">
        <v>233</v>
      </c>
      <c r="T630" t="s">
        <v>234</v>
      </c>
      <c r="U630" t="s">
        <v>40</v>
      </c>
      <c r="V630">
        <v>1959</v>
      </c>
      <c r="W630">
        <v>2023</v>
      </c>
      <c r="X630" t="s">
        <v>233</v>
      </c>
      <c r="Y630" t="s">
        <v>41</v>
      </c>
      <c r="Z630">
        <v>312.2</v>
      </c>
      <c r="AA630" t="s">
        <v>42</v>
      </c>
      <c r="AE630">
        <v>58.88</v>
      </c>
      <c r="AF630">
        <v>200.2</v>
      </c>
      <c r="AG630">
        <v>141.32</v>
      </c>
      <c r="AH630">
        <v>-153.11000000000001</v>
      </c>
      <c r="AI630">
        <v>412.19</v>
      </c>
      <c r="AJ630" t="b">
        <v>0</v>
      </c>
    </row>
    <row r="631" spans="1:36" x14ac:dyDescent="0.25">
      <c r="A631" t="s">
        <v>36</v>
      </c>
      <c r="B631" t="s">
        <v>138</v>
      </c>
      <c r="C631" t="s">
        <v>513</v>
      </c>
      <c r="D631">
        <v>74.8</v>
      </c>
      <c r="E631">
        <v>76.099999999999994</v>
      </c>
      <c r="F631">
        <v>83.5</v>
      </c>
      <c r="G631">
        <v>643.29999999999995</v>
      </c>
      <c r="H631">
        <v>1548</v>
      </c>
      <c r="K631">
        <v>243994</v>
      </c>
      <c r="L631">
        <v>243994</v>
      </c>
      <c r="M631">
        <v>243994</v>
      </c>
      <c r="O631">
        <v>1895192</v>
      </c>
      <c r="Q631">
        <v>121110.2</v>
      </c>
      <c r="S631" t="s">
        <v>38</v>
      </c>
      <c r="T631" t="s">
        <v>39</v>
      </c>
      <c r="U631" t="s">
        <v>54</v>
      </c>
      <c r="V631">
        <v>1919</v>
      </c>
      <c r="W631">
        <v>2023</v>
      </c>
      <c r="X631" t="s">
        <v>38</v>
      </c>
      <c r="Y631" t="s">
        <v>41</v>
      </c>
      <c r="Z631">
        <v>76.099999999999994</v>
      </c>
      <c r="AA631" t="s">
        <v>42</v>
      </c>
      <c r="AE631">
        <v>54.4</v>
      </c>
      <c r="AF631">
        <v>85.35</v>
      </c>
      <c r="AG631">
        <v>30.95</v>
      </c>
      <c r="AH631">
        <v>7.97</v>
      </c>
      <c r="AI631">
        <v>131.78</v>
      </c>
      <c r="AJ631" t="b">
        <v>0</v>
      </c>
    </row>
    <row r="632" spans="1:36" x14ac:dyDescent="0.25">
      <c r="A632" t="s">
        <v>36</v>
      </c>
      <c r="B632" t="s">
        <v>175</v>
      </c>
      <c r="C632" t="s">
        <v>514</v>
      </c>
      <c r="D632">
        <v>102.2</v>
      </c>
      <c r="E632">
        <v>75.2</v>
      </c>
      <c r="G632">
        <v>276.89999999999998</v>
      </c>
      <c r="H632">
        <v>366.2</v>
      </c>
      <c r="K632">
        <v>77800</v>
      </c>
      <c r="L632">
        <v>77800</v>
      </c>
      <c r="M632">
        <v>77800</v>
      </c>
      <c r="O632">
        <v>187006.3</v>
      </c>
      <c r="Q632">
        <v>52132</v>
      </c>
      <c r="S632" t="s">
        <v>38</v>
      </c>
      <c r="T632" t="s">
        <v>39</v>
      </c>
      <c r="U632" t="s">
        <v>40</v>
      </c>
      <c r="V632">
        <v>1920</v>
      </c>
      <c r="W632">
        <v>2023</v>
      </c>
      <c r="X632" t="s">
        <v>38</v>
      </c>
      <c r="Y632" t="s">
        <v>41</v>
      </c>
      <c r="Z632">
        <v>75.2</v>
      </c>
      <c r="AA632" t="s">
        <v>42</v>
      </c>
      <c r="AE632">
        <v>54.4</v>
      </c>
      <c r="AF632">
        <v>85.35</v>
      </c>
      <c r="AG632">
        <v>30.95</v>
      </c>
      <c r="AH632">
        <v>7.97</v>
      </c>
      <c r="AI632">
        <v>131.78</v>
      </c>
      <c r="AJ632" t="b">
        <v>0</v>
      </c>
    </row>
    <row r="633" spans="1:36" x14ac:dyDescent="0.25">
      <c r="A633" t="s">
        <v>36</v>
      </c>
      <c r="B633" t="s">
        <v>373</v>
      </c>
      <c r="C633" t="s">
        <v>515</v>
      </c>
      <c r="D633">
        <v>158.30000000000001</v>
      </c>
      <c r="E633">
        <v>236.5</v>
      </c>
      <c r="F633">
        <v>236.5</v>
      </c>
      <c r="G633">
        <v>813.4</v>
      </c>
      <c r="H633">
        <v>1119.3</v>
      </c>
      <c r="K633">
        <v>92531</v>
      </c>
      <c r="L633">
        <v>74011</v>
      </c>
      <c r="M633">
        <v>74011</v>
      </c>
      <c r="O633">
        <v>640759.4</v>
      </c>
      <c r="Q633">
        <v>153137.4</v>
      </c>
      <c r="S633" t="s">
        <v>66</v>
      </c>
      <c r="T633" t="s">
        <v>67</v>
      </c>
      <c r="U633" t="s">
        <v>40</v>
      </c>
      <c r="V633">
        <v>1965</v>
      </c>
      <c r="W633">
        <v>2023</v>
      </c>
      <c r="X633" t="s">
        <v>66</v>
      </c>
      <c r="Y633" t="s">
        <v>66</v>
      </c>
      <c r="Z633">
        <v>236.5</v>
      </c>
      <c r="AA633" t="s">
        <v>42</v>
      </c>
      <c r="AE633">
        <v>58.88</v>
      </c>
      <c r="AF633">
        <v>118.35</v>
      </c>
      <c r="AG633">
        <v>59.47</v>
      </c>
      <c r="AH633">
        <v>-30.34</v>
      </c>
      <c r="AI633">
        <v>207.56</v>
      </c>
      <c r="AJ633" t="b">
        <v>1</v>
      </c>
    </row>
    <row r="634" spans="1:36" x14ac:dyDescent="0.25">
      <c r="A634" t="s">
        <v>36</v>
      </c>
      <c r="B634" t="s">
        <v>516</v>
      </c>
      <c r="C634" t="s">
        <v>517</v>
      </c>
      <c r="D634">
        <v>55.2</v>
      </c>
      <c r="E634">
        <v>138</v>
      </c>
      <c r="F634">
        <v>153.1</v>
      </c>
      <c r="G634">
        <v>806.3</v>
      </c>
      <c r="H634">
        <v>1782.9</v>
      </c>
      <c r="K634">
        <v>167898</v>
      </c>
      <c r="L634">
        <v>162898</v>
      </c>
      <c r="M634">
        <v>162898</v>
      </c>
      <c r="O634">
        <v>2140541</v>
      </c>
      <c r="Q634">
        <v>151810.79999999999</v>
      </c>
      <c r="S634" t="s">
        <v>169</v>
      </c>
      <c r="T634" t="s">
        <v>79</v>
      </c>
      <c r="U634" t="s">
        <v>54</v>
      </c>
      <c r="V634">
        <v>1930</v>
      </c>
      <c r="W634">
        <v>2023</v>
      </c>
      <c r="X634" t="s">
        <v>467</v>
      </c>
      <c r="Y634" t="s">
        <v>169</v>
      </c>
      <c r="Z634">
        <v>138</v>
      </c>
      <c r="AA634" t="s">
        <v>42</v>
      </c>
      <c r="AE634">
        <v>125.1</v>
      </c>
      <c r="AF634">
        <v>162.1</v>
      </c>
      <c r="AG634">
        <v>37</v>
      </c>
      <c r="AH634">
        <v>69.599999999999994</v>
      </c>
      <c r="AI634">
        <v>217.6</v>
      </c>
      <c r="AJ634" t="b">
        <v>0</v>
      </c>
    </row>
    <row r="635" spans="1:36" x14ac:dyDescent="0.25">
      <c r="A635" t="s">
        <v>36</v>
      </c>
      <c r="B635" t="s">
        <v>189</v>
      </c>
      <c r="C635" t="s">
        <v>518</v>
      </c>
      <c r="D635">
        <v>85.2</v>
      </c>
      <c r="E635">
        <v>68.400000000000006</v>
      </c>
      <c r="G635">
        <v>243.9</v>
      </c>
      <c r="H635">
        <v>316.89999999999998</v>
      </c>
      <c r="K635">
        <v>74800</v>
      </c>
      <c r="L635">
        <v>74800</v>
      </c>
      <c r="M635">
        <v>74800</v>
      </c>
      <c r="O635">
        <v>152929.70000000001</v>
      </c>
      <c r="Q635">
        <v>45912</v>
      </c>
      <c r="S635" t="s">
        <v>38</v>
      </c>
      <c r="T635" t="s">
        <v>39</v>
      </c>
      <c r="U635" t="s">
        <v>40</v>
      </c>
      <c r="V635">
        <v>1928</v>
      </c>
      <c r="W635">
        <v>2023</v>
      </c>
      <c r="X635" t="s">
        <v>38</v>
      </c>
      <c r="Y635" t="s">
        <v>41</v>
      </c>
      <c r="Z635">
        <v>68.400000000000006</v>
      </c>
      <c r="AA635" t="s">
        <v>42</v>
      </c>
      <c r="AE635">
        <v>54.4</v>
      </c>
      <c r="AF635">
        <v>85.35</v>
      </c>
      <c r="AG635">
        <v>30.95</v>
      </c>
      <c r="AH635">
        <v>7.97</v>
      </c>
      <c r="AI635">
        <v>131.78</v>
      </c>
      <c r="AJ635" t="b">
        <v>0</v>
      </c>
    </row>
    <row r="636" spans="1:36" x14ac:dyDescent="0.25">
      <c r="A636" t="s">
        <v>36</v>
      </c>
      <c r="B636" t="s">
        <v>177</v>
      </c>
      <c r="C636" t="s">
        <v>519</v>
      </c>
      <c r="D636">
        <v>110.3</v>
      </c>
      <c r="E636">
        <v>70.3</v>
      </c>
      <c r="G636">
        <v>186.4</v>
      </c>
      <c r="H636">
        <v>248.9</v>
      </c>
      <c r="K636">
        <v>56286</v>
      </c>
      <c r="L636">
        <v>56286</v>
      </c>
      <c r="M636">
        <v>56286</v>
      </c>
      <c r="O636">
        <v>130956.2</v>
      </c>
      <c r="Q636">
        <v>35093</v>
      </c>
      <c r="S636" t="s">
        <v>38</v>
      </c>
      <c r="T636" t="s">
        <v>39</v>
      </c>
      <c r="U636" t="s">
        <v>40</v>
      </c>
      <c r="V636">
        <v>1900</v>
      </c>
      <c r="W636">
        <v>2023</v>
      </c>
      <c r="X636" t="s">
        <v>38</v>
      </c>
      <c r="Y636" t="s">
        <v>41</v>
      </c>
      <c r="Z636">
        <v>70.3</v>
      </c>
      <c r="AA636" t="s">
        <v>42</v>
      </c>
      <c r="AE636">
        <v>54.4</v>
      </c>
      <c r="AF636">
        <v>85.35</v>
      </c>
      <c r="AG636">
        <v>30.95</v>
      </c>
      <c r="AH636">
        <v>7.97</v>
      </c>
      <c r="AI636">
        <v>131.78</v>
      </c>
      <c r="AJ636" t="b">
        <v>0</v>
      </c>
    </row>
    <row r="637" spans="1:36" x14ac:dyDescent="0.25">
      <c r="A637" t="s">
        <v>36</v>
      </c>
      <c r="B637" t="s">
        <v>130</v>
      </c>
      <c r="C637" t="s">
        <v>520</v>
      </c>
      <c r="D637">
        <v>57.3</v>
      </c>
      <c r="E637">
        <v>57.8</v>
      </c>
      <c r="G637">
        <v>197.1</v>
      </c>
      <c r="H637">
        <v>496.4</v>
      </c>
      <c r="K637">
        <v>101200</v>
      </c>
      <c r="L637">
        <v>101200</v>
      </c>
      <c r="M637">
        <v>101200</v>
      </c>
      <c r="O637">
        <v>626907.1</v>
      </c>
      <c r="Q637">
        <v>37114</v>
      </c>
      <c r="S637" t="s">
        <v>131</v>
      </c>
      <c r="T637" t="s">
        <v>132</v>
      </c>
      <c r="U637" t="s">
        <v>54</v>
      </c>
      <c r="V637">
        <v>1961</v>
      </c>
      <c r="W637">
        <v>2023</v>
      </c>
      <c r="X637" t="s">
        <v>131</v>
      </c>
      <c r="Y637" t="s">
        <v>133</v>
      </c>
      <c r="Z637">
        <v>57.8</v>
      </c>
      <c r="AA637" t="s">
        <v>42</v>
      </c>
      <c r="AE637">
        <v>42.75</v>
      </c>
      <c r="AF637">
        <v>79.05</v>
      </c>
      <c r="AG637">
        <v>36.299999999999997</v>
      </c>
      <c r="AH637">
        <v>-11.7</v>
      </c>
      <c r="AI637">
        <v>133.5</v>
      </c>
      <c r="AJ637" t="b">
        <v>0</v>
      </c>
    </row>
    <row r="638" spans="1:36" x14ac:dyDescent="0.25">
      <c r="A638" t="s">
        <v>36</v>
      </c>
      <c r="B638" t="s">
        <v>309</v>
      </c>
      <c r="C638" t="s">
        <v>521</v>
      </c>
      <c r="D638">
        <v>76.2</v>
      </c>
      <c r="E638">
        <v>65.5</v>
      </c>
      <c r="F638">
        <v>75.400000000000006</v>
      </c>
      <c r="G638">
        <v>177.5</v>
      </c>
      <c r="H638">
        <v>209.9</v>
      </c>
      <c r="K638">
        <v>54700</v>
      </c>
      <c r="L638">
        <v>54700</v>
      </c>
      <c r="M638">
        <v>54700</v>
      </c>
      <c r="O638">
        <v>70974.100000000006</v>
      </c>
      <c r="Q638">
        <v>33419.9</v>
      </c>
      <c r="S638" t="s">
        <v>38</v>
      </c>
      <c r="T638" t="s">
        <v>39</v>
      </c>
      <c r="U638" t="s">
        <v>40</v>
      </c>
      <c r="V638">
        <v>1931</v>
      </c>
      <c r="W638">
        <v>2023</v>
      </c>
      <c r="X638" t="s">
        <v>38</v>
      </c>
      <c r="Y638" t="s">
        <v>41</v>
      </c>
      <c r="Z638">
        <v>65.5</v>
      </c>
      <c r="AA638" t="s">
        <v>42</v>
      </c>
      <c r="AE638">
        <v>54.4</v>
      </c>
      <c r="AF638">
        <v>85.35</v>
      </c>
      <c r="AG638">
        <v>30.95</v>
      </c>
      <c r="AH638">
        <v>7.97</v>
      </c>
      <c r="AI638">
        <v>131.78</v>
      </c>
      <c r="AJ638" t="b">
        <v>0</v>
      </c>
    </row>
    <row r="639" spans="1:36" x14ac:dyDescent="0.25">
      <c r="A639" t="s">
        <v>36</v>
      </c>
      <c r="B639" t="s">
        <v>185</v>
      </c>
      <c r="C639" t="s">
        <v>522</v>
      </c>
      <c r="D639">
        <v>88.7</v>
      </c>
      <c r="E639">
        <v>65.900000000000006</v>
      </c>
      <c r="G639">
        <v>176.2</v>
      </c>
      <c r="H639">
        <v>227.5</v>
      </c>
      <c r="K639">
        <v>55884</v>
      </c>
      <c r="L639">
        <v>55884</v>
      </c>
      <c r="M639">
        <v>55884</v>
      </c>
      <c r="O639">
        <v>107514</v>
      </c>
      <c r="Q639">
        <v>33169</v>
      </c>
      <c r="S639" t="s">
        <v>38</v>
      </c>
      <c r="T639" t="s">
        <v>39</v>
      </c>
      <c r="U639" t="s">
        <v>40</v>
      </c>
      <c r="V639">
        <v>1923</v>
      </c>
      <c r="W639">
        <v>2023</v>
      </c>
      <c r="X639" t="s">
        <v>38</v>
      </c>
      <c r="Y639" t="s">
        <v>41</v>
      </c>
      <c r="Z639">
        <v>65.900000000000006</v>
      </c>
      <c r="AA639" t="s">
        <v>42</v>
      </c>
      <c r="AE639">
        <v>54.4</v>
      </c>
      <c r="AF639">
        <v>85.35</v>
      </c>
      <c r="AG639">
        <v>30.95</v>
      </c>
      <c r="AH639">
        <v>7.97</v>
      </c>
      <c r="AI639">
        <v>131.78</v>
      </c>
      <c r="AJ639" t="b">
        <v>0</v>
      </c>
    </row>
    <row r="640" spans="1:36" x14ac:dyDescent="0.25">
      <c r="A640" t="s">
        <v>36</v>
      </c>
      <c r="B640" t="s">
        <v>374</v>
      </c>
      <c r="C640" t="s">
        <v>523</v>
      </c>
      <c r="D640">
        <v>138.19999999999999</v>
      </c>
      <c r="E640">
        <v>132</v>
      </c>
      <c r="F640">
        <v>132</v>
      </c>
      <c r="G640">
        <v>919.7</v>
      </c>
      <c r="H640">
        <v>1211.4000000000001</v>
      </c>
      <c r="K640">
        <v>146974</v>
      </c>
      <c r="L640">
        <v>146974</v>
      </c>
      <c r="M640">
        <v>146974</v>
      </c>
      <c r="O640">
        <v>611023.6</v>
      </c>
      <c r="Q640">
        <v>173146.1</v>
      </c>
      <c r="S640" t="s">
        <v>233</v>
      </c>
      <c r="T640" t="s">
        <v>234</v>
      </c>
      <c r="U640" t="s">
        <v>54</v>
      </c>
      <c r="V640">
        <v>2017</v>
      </c>
      <c r="W640">
        <v>2023</v>
      </c>
      <c r="X640" t="s">
        <v>233</v>
      </c>
      <c r="Y640" t="s">
        <v>41</v>
      </c>
      <c r="Z640">
        <v>132</v>
      </c>
      <c r="AA640" t="s">
        <v>42</v>
      </c>
      <c r="AE640">
        <v>58.88</v>
      </c>
      <c r="AF640">
        <v>200.2</v>
      </c>
      <c r="AG640">
        <v>141.32</v>
      </c>
      <c r="AH640">
        <v>-153.11000000000001</v>
      </c>
      <c r="AI640">
        <v>412.19</v>
      </c>
      <c r="AJ640" t="b">
        <v>0</v>
      </c>
    </row>
    <row r="641" spans="1:36" x14ac:dyDescent="0.25">
      <c r="A641" t="s">
        <v>36</v>
      </c>
      <c r="B641" t="s">
        <v>173</v>
      </c>
      <c r="C641" t="s">
        <v>524</v>
      </c>
      <c r="D641">
        <v>58.5</v>
      </c>
      <c r="E641">
        <v>117.7</v>
      </c>
      <c r="F641">
        <v>129.80000000000001</v>
      </c>
      <c r="G641">
        <v>559.4</v>
      </c>
      <c r="H641">
        <v>1110.8</v>
      </c>
      <c r="K641">
        <v>122983</v>
      </c>
      <c r="L641">
        <v>122983</v>
      </c>
      <c r="M641">
        <v>122983</v>
      </c>
      <c r="O641">
        <v>1155052</v>
      </c>
      <c r="Q641">
        <v>105318.9</v>
      </c>
      <c r="S641" t="s">
        <v>66</v>
      </c>
      <c r="T641" t="s">
        <v>79</v>
      </c>
      <c r="U641" t="s">
        <v>54</v>
      </c>
      <c r="V641">
        <v>1926</v>
      </c>
      <c r="W641">
        <v>2023</v>
      </c>
      <c r="X641" t="s">
        <v>66</v>
      </c>
      <c r="Y641" t="s">
        <v>66</v>
      </c>
      <c r="Z641">
        <v>117.7</v>
      </c>
      <c r="AA641" t="s">
        <v>42</v>
      </c>
      <c r="AE641">
        <v>58.88</v>
      </c>
      <c r="AF641">
        <v>118.35</v>
      </c>
      <c r="AG641">
        <v>59.47</v>
      </c>
      <c r="AH641">
        <v>-30.34</v>
      </c>
      <c r="AI641">
        <v>207.56</v>
      </c>
      <c r="AJ641" t="b">
        <v>0</v>
      </c>
    </row>
    <row r="642" spans="1:36" x14ac:dyDescent="0.25">
      <c r="A642" t="s">
        <v>36</v>
      </c>
      <c r="B642" t="s">
        <v>181</v>
      </c>
      <c r="C642" t="s">
        <v>525</v>
      </c>
      <c r="D642">
        <v>94.2</v>
      </c>
      <c r="E642">
        <v>71</v>
      </c>
      <c r="G642">
        <v>213.6</v>
      </c>
      <c r="H642">
        <v>266.60000000000002</v>
      </c>
      <c r="K642">
        <v>62000</v>
      </c>
      <c r="L642">
        <v>62000</v>
      </c>
      <c r="M642">
        <v>62000</v>
      </c>
      <c r="O642">
        <v>110879.2</v>
      </c>
      <c r="Q642">
        <v>40222</v>
      </c>
      <c r="S642" t="s">
        <v>38</v>
      </c>
      <c r="T642" t="s">
        <v>39</v>
      </c>
      <c r="U642" t="s">
        <v>40</v>
      </c>
      <c r="V642">
        <v>1920</v>
      </c>
      <c r="W642">
        <v>2023</v>
      </c>
      <c r="X642" t="s">
        <v>38</v>
      </c>
      <c r="Y642" t="s">
        <v>41</v>
      </c>
      <c r="Z642">
        <v>71</v>
      </c>
      <c r="AA642" t="s">
        <v>42</v>
      </c>
      <c r="AE642">
        <v>54.4</v>
      </c>
      <c r="AF642">
        <v>85.35</v>
      </c>
      <c r="AG642">
        <v>30.95</v>
      </c>
      <c r="AH642">
        <v>7.97</v>
      </c>
      <c r="AI642">
        <v>131.78</v>
      </c>
      <c r="AJ642" t="b">
        <v>0</v>
      </c>
    </row>
    <row r="643" spans="1:36" x14ac:dyDescent="0.25">
      <c r="A643" t="s">
        <v>36</v>
      </c>
      <c r="B643" t="s">
        <v>526</v>
      </c>
      <c r="C643" t="s">
        <v>527</v>
      </c>
      <c r="D643">
        <v>148.6</v>
      </c>
      <c r="E643">
        <v>43.3</v>
      </c>
      <c r="G643">
        <v>110.4</v>
      </c>
      <c r="H643">
        <v>121.9</v>
      </c>
      <c r="K643">
        <v>50000</v>
      </c>
      <c r="L643">
        <v>50000</v>
      </c>
      <c r="M643">
        <v>50000</v>
      </c>
      <c r="O643">
        <v>25188</v>
      </c>
      <c r="Q643">
        <v>20788</v>
      </c>
      <c r="S643" t="s">
        <v>66</v>
      </c>
      <c r="T643" t="s">
        <v>67</v>
      </c>
      <c r="U643" t="s">
        <v>40</v>
      </c>
      <c r="V643">
        <v>1965</v>
      </c>
      <c r="W643">
        <v>2023</v>
      </c>
      <c r="X643" t="s">
        <v>66</v>
      </c>
      <c r="Y643" t="s">
        <v>66</v>
      </c>
      <c r="Z643">
        <v>43.3</v>
      </c>
      <c r="AA643" t="s">
        <v>42</v>
      </c>
      <c r="AE643">
        <v>58.88</v>
      </c>
      <c r="AF643">
        <v>118.35</v>
      </c>
      <c r="AG643">
        <v>59.47</v>
      </c>
      <c r="AH643">
        <v>-30.34</v>
      </c>
      <c r="AI643">
        <v>207.56</v>
      </c>
      <c r="AJ643" t="b">
        <v>0</v>
      </c>
    </row>
    <row r="644" spans="1:36" x14ac:dyDescent="0.25">
      <c r="A644" t="s">
        <v>36</v>
      </c>
      <c r="B644" t="s">
        <v>129</v>
      </c>
      <c r="C644" t="s">
        <v>528</v>
      </c>
      <c r="D644">
        <v>68.7</v>
      </c>
      <c r="E644">
        <v>71.400000000000006</v>
      </c>
      <c r="F644">
        <v>84.2</v>
      </c>
      <c r="G644">
        <v>222.7</v>
      </c>
      <c r="H644">
        <v>403.3</v>
      </c>
      <c r="K644">
        <v>95948</v>
      </c>
      <c r="L644">
        <v>76798</v>
      </c>
      <c r="M644">
        <v>76798</v>
      </c>
      <c r="O644">
        <v>378285.6</v>
      </c>
      <c r="Q644">
        <v>41934</v>
      </c>
      <c r="S644" t="s">
        <v>44</v>
      </c>
      <c r="T644" t="s">
        <v>45</v>
      </c>
      <c r="U644" t="s">
        <v>40</v>
      </c>
      <c r="V644">
        <v>1901</v>
      </c>
      <c r="W644">
        <v>2023</v>
      </c>
      <c r="X644" t="s">
        <v>44</v>
      </c>
      <c r="Y644" t="s">
        <v>46</v>
      </c>
      <c r="Z644">
        <v>71.400000000000006</v>
      </c>
      <c r="AA644" t="s">
        <v>42</v>
      </c>
      <c r="AE644">
        <v>49.2</v>
      </c>
      <c r="AF644">
        <v>68.45</v>
      </c>
      <c r="AG644">
        <v>19.25</v>
      </c>
      <c r="AH644">
        <v>20.329999999999998</v>
      </c>
      <c r="AI644">
        <v>97.32</v>
      </c>
      <c r="AJ644" t="b">
        <v>0</v>
      </c>
    </row>
    <row r="645" spans="1:36" x14ac:dyDescent="0.25">
      <c r="A645" t="s">
        <v>87</v>
      </c>
      <c r="B645" t="s">
        <v>324</v>
      </c>
      <c r="C645" t="s">
        <v>529</v>
      </c>
      <c r="D645">
        <v>225.7</v>
      </c>
      <c r="E645">
        <v>253.8</v>
      </c>
      <c r="F645">
        <v>251.2</v>
      </c>
      <c r="G645">
        <v>0</v>
      </c>
      <c r="H645">
        <v>1887.4</v>
      </c>
      <c r="K645">
        <v>74618</v>
      </c>
      <c r="L645">
        <v>74618</v>
      </c>
      <c r="M645">
        <v>74618</v>
      </c>
      <c r="O645">
        <v>3205260</v>
      </c>
      <c r="Q645">
        <v>0</v>
      </c>
      <c r="S645" t="s">
        <v>48</v>
      </c>
      <c r="T645" t="s">
        <v>49</v>
      </c>
      <c r="U645" t="s">
        <v>40</v>
      </c>
      <c r="V645">
        <v>1994</v>
      </c>
      <c r="W645">
        <v>2023</v>
      </c>
      <c r="X645" t="s">
        <v>48</v>
      </c>
      <c r="Y645" t="s">
        <v>50</v>
      </c>
      <c r="Z645">
        <v>253.8</v>
      </c>
      <c r="AA645" t="s">
        <v>42</v>
      </c>
      <c r="AE645">
        <v>211.25</v>
      </c>
      <c r="AF645">
        <v>320.39999999999998</v>
      </c>
      <c r="AG645">
        <v>109.15</v>
      </c>
      <c r="AH645">
        <v>47.53</v>
      </c>
      <c r="AI645">
        <v>484.12</v>
      </c>
      <c r="AJ645" t="b">
        <v>0</v>
      </c>
    </row>
    <row r="646" spans="1:36" x14ac:dyDescent="0.25">
      <c r="A646" t="s">
        <v>36</v>
      </c>
      <c r="B646" t="s">
        <v>145</v>
      </c>
      <c r="C646" t="s">
        <v>530</v>
      </c>
      <c r="D646">
        <v>85.8</v>
      </c>
      <c r="E646">
        <v>87.9</v>
      </c>
      <c r="G646">
        <v>644.70000000000005</v>
      </c>
      <c r="H646">
        <v>1339.2</v>
      </c>
      <c r="K646">
        <v>245710</v>
      </c>
      <c r="L646">
        <v>194641</v>
      </c>
      <c r="M646">
        <v>194641</v>
      </c>
      <c r="O646">
        <v>1454835</v>
      </c>
      <c r="Q646">
        <v>121371</v>
      </c>
      <c r="S646" t="s">
        <v>38</v>
      </c>
      <c r="T646" t="s">
        <v>39</v>
      </c>
      <c r="U646" t="s">
        <v>54</v>
      </c>
      <c r="V646">
        <v>2003</v>
      </c>
      <c r="W646">
        <v>2023</v>
      </c>
      <c r="X646" t="s">
        <v>38</v>
      </c>
      <c r="Y646" t="s">
        <v>41</v>
      </c>
      <c r="Z646">
        <v>87.9</v>
      </c>
      <c r="AA646" t="s">
        <v>42</v>
      </c>
      <c r="AE646">
        <v>54.4</v>
      </c>
      <c r="AF646">
        <v>85.35</v>
      </c>
      <c r="AG646">
        <v>30.95</v>
      </c>
      <c r="AH646">
        <v>7.97</v>
      </c>
      <c r="AI646">
        <v>131.78</v>
      </c>
      <c r="AJ646" t="b">
        <v>0</v>
      </c>
    </row>
    <row r="647" spans="1:36" x14ac:dyDescent="0.25">
      <c r="A647" t="s">
        <v>36</v>
      </c>
      <c r="B647" t="s">
        <v>163</v>
      </c>
      <c r="C647" t="s">
        <v>531</v>
      </c>
      <c r="D647">
        <v>114.5</v>
      </c>
      <c r="E647">
        <v>69.5</v>
      </c>
      <c r="F647">
        <v>76.7</v>
      </c>
      <c r="G647">
        <v>265.7</v>
      </c>
      <c r="H647">
        <v>852.2</v>
      </c>
      <c r="K647">
        <v>414319</v>
      </c>
      <c r="L647">
        <v>132223</v>
      </c>
      <c r="M647">
        <v>132223</v>
      </c>
      <c r="O647">
        <v>1228663</v>
      </c>
      <c r="Q647">
        <v>50018</v>
      </c>
      <c r="S647" t="s">
        <v>164</v>
      </c>
      <c r="T647" t="s">
        <v>158</v>
      </c>
      <c r="U647" t="s">
        <v>54</v>
      </c>
      <c r="V647">
        <v>1994</v>
      </c>
      <c r="W647">
        <v>2023</v>
      </c>
      <c r="X647" t="s">
        <v>164</v>
      </c>
      <c r="Y647" t="s">
        <v>159</v>
      </c>
      <c r="Z647">
        <v>69.5</v>
      </c>
      <c r="AA647" t="s">
        <v>42</v>
      </c>
      <c r="AE647">
        <v>71.8</v>
      </c>
      <c r="AF647">
        <v>88.9</v>
      </c>
      <c r="AG647">
        <v>17.100000000000001</v>
      </c>
      <c r="AH647">
        <v>46.15</v>
      </c>
      <c r="AI647">
        <v>114.55</v>
      </c>
      <c r="AJ647" t="b">
        <v>0</v>
      </c>
    </row>
    <row r="648" spans="1:36" x14ac:dyDescent="0.25">
      <c r="A648" t="s">
        <v>36</v>
      </c>
      <c r="B648" t="s">
        <v>111</v>
      </c>
      <c r="C648" t="s">
        <v>532</v>
      </c>
      <c r="D648">
        <v>67.2</v>
      </c>
      <c r="E648">
        <v>52.4</v>
      </c>
      <c r="F648">
        <v>60</v>
      </c>
      <c r="G648">
        <v>141.4</v>
      </c>
      <c r="H648">
        <v>307.7</v>
      </c>
      <c r="K648">
        <v>81837</v>
      </c>
      <c r="L648">
        <v>73437</v>
      </c>
      <c r="M648">
        <v>73437</v>
      </c>
      <c r="O648">
        <v>348374</v>
      </c>
      <c r="Q648">
        <v>26626.799999999999</v>
      </c>
      <c r="S648" t="s">
        <v>44</v>
      </c>
      <c r="T648" t="s">
        <v>45</v>
      </c>
      <c r="U648" t="s">
        <v>40</v>
      </c>
      <c r="V648">
        <v>1953</v>
      </c>
      <c r="W648">
        <v>2023</v>
      </c>
      <c r="X648" t="s">
        <v>44</v>
      </c>
      <c r="Y648" t="s">
        <v>46</v>
      </c>
      <c r="Z648">
        <v>52.4</v>
      </c>
      <c r="AA648" t="s">
        <v>42</v>
      </c>
      <c r="AE648">
        <v>49.2</v>
      </c>
      <c r="AF648">
        <v>68.45</v>
      </c>
      <c r="AG648">
        <v>19.25</v>
      </c>
      <c r="AH648">
        <v>20.329999999999998</v>
      </c>
      <c r="AI648">
        <v>97.32</v>
      </c>
      <c r="AJ648" t="b">
        <v>0</v>
      </c>
    </row>
    <row r="649" spans="1:36" x14ac:dyDescent="0.25">
      <c r="A649" t="s">
        <v>36</v>
      </c>
      <c r="B649" t="s">
        <v>533</v>
      </c>
      <c r="C649" t="s">
        <v>534</v>
      </c>
      <c r="D649">
        <v>58.1</v>
      </c>
      <c r="E649">
        <v>51.6</v>
      </c>
      <c r="F649">
        <v>59.5</v>
      </c>
      <c r="G649">
        <v>138.69999999999999</v>
      </c>
      <c r="H649">
        <v>343.4</v>
      </c>
      <c r="K649">
        <v>228300</v>
      </c>
      <c r="L649">
        <v>79000</v>
      </c>
      <c r="M649">
        <v>79000</v>
      </c>
      <c r="O649">
        <v>428850</v>
      </c>
      <c r="Q649">
        <v>26112.6</v>
      </c>
      <c r="S649" t="s">
        <v>271</v>
      </c>
      <c r="T649" t="s">
        <v>272</v>
      </c>
      <c r="U649" t="s">
        <v>40</v>
      </c>
      <c r="V649">
        <v>1955</v>
      </c>
      <c r="W649">
        <v>2023</v>
      </c>
      <c r="X649" t="s">
        <v>271</v>
      </c>
      <c r="Y649" t="s">
        <v>273</v>
      </c>
      <c r="Z649">
        <v>51.6</v>
      </c>
      <c r="AA649" t="s">
        <v>42</v>
      </c>
      <c r="AE649">
        <v>39.35</v>
      </c>
      <c r="AF649">
        <v>86.15</v>
      </c>
      <c r="AG649">
        <v>46.8</v>
      </c>
      <c r="AH649">
        <v>-30.85</v>
      </c>
      <c r="AI649">
        <v>156.35</v>
      </c>
      <c r="AJ649" t="b">
        <v>0</v>
      </c>
    </row>
    <row r="650" spans="1:36" x14ac:dyDescent="0.25">
      <c r="A650" t="s">
        <v>36</v>
      </c>
      <c r="B650" t="s">
        <v>105</v>
      </c>
      <c r="C650" t="s">
        <v>535</v>
      </c>
      <c r="D650">
        <v>67.8</v>
      </c>
      <c r="E650">
        <v>40.1</v>
      </c>
      <c r="F650">
        <v>47.3</v>
      </c>
      <c r="G650">
        <v>218.7</v>
      </c>
      <c r="H650">
        <v>440.5</v>
      </c>
      <c r="K650">
        <v>178814</v>
      </c>
      <c r="L650">
        <v>142114</v>
      </c>
      <c r="M650">
        <v>142114</v>
      </c>
      <c r="O650">
        <v>464618.6</v>
      </c>
      <c r="Q650">
        <v>41167.4</v>
      </c>
      <c r="S650" t="s">
        <v>44</v>
      </c>
      <c r="T650" t="s">
        <v>45</v>
      </c>
      <c r="U650" t="s">
        <v>54</v>
      </c>
      <c r="V650">
        <v>1926</v>
      </c>
      <c r="W650">
        <v>2023</v>
      </c>
      <c r="X650" t="s">
        <v>44</v>
      </c>
      <c r="Y650" t="s">
        <v>46</v>
      </c>
      <c r="Z650">
        <v>40.1</v>
      </c>
      <c r="AA650" t="s">
        <v>42</v>
      </c>
      <c r="AE650">
        <v>49.2</v>
      </c>
      <c r="AF650">
        <v>68.45</v>
      </c>
      <c r="AG650">
        <v>19.25</v>
      </c>
      <c r="AH650">
        <v>20.329999999999998</v>
      </c>
      <c r="AI650">
        <v>97.32</v>
      </c>
      <c r="AJ650" t="b">
        <v>0</v>
      </c>
    </row>
    <row r="651" spans="1:36" x14ac:dyDescent="0.25">
      <c r="A651" t="s">
        <v>36</v>
      </c>
      <c r="B651" t="s">
        <v>536</v>
      </c>
      <c r="C651" t="s">
        <v>537</v>
      </c>
      <c r="D651">
        <v>94.4</v>
      </c>
      <c r="E651">
        <v>98.3</v>
      </c>
      <c r="F651">
        <v>105.1</v>
      </c>
      <c r="G651">
        <v>1047.8</v>
      </c>
      <c r="H651">
        <v>2496.1</v>
      </c>
      <c r="K651">
        <v>359083</v>
      </c>
      <c r="L651">
        <v>310900</v>
      </c>
      <c r="M651">
        <v>310900</v>
      </c>
      <c r="O651">
        <v>3174613</v>
      </c>
      <c r="Q651">
        <v>197278</v>
      </c>
      <c r="S651" t="s">
        <v>251</v>
      </c>
      <c r="T651" t="s">
        <v>234</v>
      </c>
      <c r="U651" t="s">
        <v>54</v>
      </c>
      <c r="V651">
        <v>1908</v>
      </c>
      <c r="W651">
        <v>2023</v>
      </c>
      <c r="X651" t="s">
        <v>251</v>
      </c>
      <c r="Y651" t="s">
        <v>41</v>
      </c>
      <c r="Z651">
        <v>98.3</v>
      </c>
      <c r="AA651" t="s">
        <v>42</v>
      </c>
      <c r="AE651">
        <v>58.45</v>
      </c>
      <c r="AF651">
        <v>160.25</v>
      </c>
      <c r="AG651">
        <v>101.8</v>
      </c>
      <c r="AH651">
        <v>-94.25</v>
      </c>
      <c r="AI651">
        <v>312.95</v>
      </c>
      <c r="AJ651" t="b">
        <v>0</v>
      </c>
    </row>
    <row r="652" spans="1:36" x14ac:dyDescent="0.25">
      <c r="A652" t="s">
        <v>36</v>
      </c>
      <c r="B652" t="s">
        <v>144</v>
      </c>
      <c r="C652" t="s">
        <v>538</v>
      </c>
      <c r="D652">
        <v>96.7</v>
      </c>
      <c r="E652">
        <v>112.7</v>
      </c>
      <c r="F652">
        <v>115.1</v>
      </c>
      <c r="G652">
        <v>267.8</v>
      </c>
      <c r="H652">
        <v>681.8</v>
      </c>
      <c r="K652">
        <v>71010</v>
      </c>
      <c r="L652">
        <v>71010</v>
      </c>
      <c r="M652">
        <v>71010</v>
      </c>
      <c r="O652">
        <v>867219.6</v>
      </c>
      <c r="Q652">
        <v>50414.400000000001</v>
      </c>
      <c r="S652" t="s">
        <v>66</v>
      </c>
      <c r="T652" t="s">
        <v>67</v>
      </c>
      <c r="U652" t="s">
        <v>40</v>
      </c>
      <c r="V652">
        <v>2000</v>
      </c>
      <c r="W652">
        <v>2023</v>
      </c>
      <c r="X652" t="s">
        <v>66</v>
      </c>
      <c r="Y652" t="s">
        <v>66</v>
      </c>
      <c r="Z652">
        <v>112.7</v>
      </c>
      <c r="AA652" t="s">
        <v>42</v>
      </c>
      <c r="AE652">
        <v>58.88</v>
      </c>
      <c r="AF652">
        <v>118.35</v>
      </c>
      <c r="AG652">
        <v>59.47</v>
      </c>
      <c r="AH652">
        <v>-30.34</v>
      </c>
      <c r="AI652">
        <v>207.56</v>
      </c>
      <c r="AJ652" t="b">
        <v>0</v>
      </c>
    </row>
    <row r="653" spans="1:36" x14ac:dyDescent="0.25">
      <c r="A653" t="s">
        <v>36</v>
      </c>
      <c r="B653" t="s">
        <v>99</v>
      </c>
      <c r="C653" t="s">
        <v>539</v>
      </c>
      <c r="D653">
        <v>63.1</v>
      </c>
      <c r="E653">
        <v>58.5</v>
      </c>
      <c r="F653">
        <v>66.3</v>
      </c>
      <c r="G653">
        <v>133.1</v>
      </c>
      <c r="H653">
        <v>316.10000000000002</v>
      </c>
      <c r="K653">
        <v>65170</v>
      </c>
      <c r="L653">
        <v>65170</v>
      </c>
      <c r="M653">
        <v>65170</v>
      </c>
      <c r="O653">
        <v>383280.3</v>
      </c>
      <c r="Q653">
        <v>25059.7</v>
      </c>
      <c r="S653" t="s">
        <v>44</v>
      </c>
      <c r="T653" t="s">
        <v>45</v>
      </c>
      <c r="U653" t="s">
        <v>40</v>
      </c>
      <c r="V653">
        <v>1940</v>
      </c>
      <c r="W653">
        <v>2023</v>
      </c>
      <c r="X653" t="s">
        <v>44</v>
      </c>
      <c r="Y653" t="s">
        <v>46</v>
      </c>
      <c r="Z653">
        <v>58.5</v>
      </c>
      <c r="AA653" t="s">
        <v>42</v>
      </c>
      <c r="AE653">
        <v>49.2</v>
      </c>
      <c r="AF653">
        <v>68.45</v>
      </c>
      <c r="AG653">
        <v>19.25</v>
      </c>
      <c r="AH653">
        <v>20.329999999999998</v>
      </c>
      <c r="AI653">
        <v>97.32</v>
      </c>
      <c r="AJ653" t="b">
        <v>0</v>
      </c>
    </row>
    <row r="654" spans="1:36" x14ac:dyDescent="0.25">
      <c r="A654" t="s">
        <v>36</v>
      </c>
      <c r="B654" t="s">
        <v>70</v>
      </c>
      <c r="C654" t="s">
        <v>540</v>
      </c>
      <c r="D654">
        <v>54.3</v>
      </c>
      <c r="E654">
        <v>40.4</v>
      </c>
      <c r="F654">
        <v>40.5</v>
      </c>
      <c r="G654">
        <v>51.7</v>
      </c>
      <c r="H654">
        <v>227.9</v>
      </c>
      <c r="K654">
        <v>55216</v>
      </c>
      <c r="L654">
        <v>55216</v>
      </c>
      <c r="M654">
        <v>55216</v>
      </c>
      <c r="O654">
        <v>369119.4</v>
      </c>
      <c r="Q654">
        <v>9731</v>
      </c>
      <c r="S654" t="s">
        <v>38</v>
      </c>
      <c r="T654" t="s">
        <v>39</v>
      </c>
      <c r="U654" t="s">
        <v>40</v>
      </c>
      <c r="V654">
        <v>1990</v>
      </c>
      <c r="W654">
        <v>2023</v>
      </c>
      <c r="X654" t="s">
        <v>38</v>
      </c>
      <c r="Y654" t="s">
        <v>41</v>
      </c>
      <c r="Z654">
        <v>40.4</v>
      </c>
      <c r="AA654" t="s">
        <v>42</v>
      </c>
      <c r="AE654">
        <v>54.4</v>
      </c>
      <c r="AF654">
        <v>85.35</v>
      </c>
      <c r="AG654">
        <v>30.95</v>
      </c>
      <c r="AH654">
        <v>7.97</v>
      </c>
      <c r="AI654">
        <v>131.78</v>
      </c>
      <c r="AJ654" t="b">
        <v>0</v>
      </c>
    </row>
    <row r="655" spans="1:36" x14ac:dyDescent="0.25">
      <c r="A655" t="s">
        <v>36</v>
      </c>
      <c r="B655" t="s">
        <v>92</v>
      </c>
      <c r="C655" t="s">
        <v>541</v>
      </c>
      <c r="D655">
        <v>78.599999999999994</v>
      </c>
      <c r="E655">
        <v>61.7</v>
      </c>
      <c r="F655">
        <v>71.5</v>
      </c>
      <c r="G655">
        <v>289.8</v>
      </c>
      <c r="H655">
        <v>500.5</v>
      </c>
      <c r="K655">
        <v>168073</v>
      </c>
      <c r="L655">
        <v>112898</v>
      </c>
      <c r="M655">
        <v>112898</v>
      </c>
      <c r="O655">
        <v>441437.9</v>
      </c>
      <c r="Q655">
        <v>54553.7</v>
      </c>
      <c r="S655" t="s">
        <v>44</v>
      </c>
      <c r="T655" t="s">
        <v>45</v>
      </c>
      <c r="U655" t="s">
        <v>54</v>
      </c>
      <c r="V655">
        <v>1966</v>
      </c>
      <c r="W655">
        <v>2023</v>
      </c>
      <c r="X655" t="s">
        <v>44</v>
      </c>
      <c r="Y655" t="s">
        <v>46</v>
      </c>
      <c r="Z655">
        <v>61.7</v>
      </c>
      <c r="AA655" t="s">
        <v>42</v>
      </c>
      <c r="AE655">
        <v>49.2</v>
      </c>
      <c r="AF655">
        <v>68.45</v>
      </c>
      <c r="AG655">
        <v>19.25</v>
      </c>
      <c r="AH655">
        <v>20.329999999999998</v>
      </c>
      <c r="AI655">
        <v>97.32</v>
      </c>
      <c r="AJ655" t="b">
        <v>0</v>
      </c>
    </row>
    <row r="656" spans="1:36" x14ac:dyDescent="0.25">
      <c r="A656" t="s">
        <v>36</v>
      </c>
      <c r="B656" t="s">
        <v>156</v>
      </c>
      <c r="C656" t="s">
        <v>542</v>
      </c>
      <c r="D656">
        <v>110.9</v>
      </c>
      <c r="E656">
        <v>122</v>
      </c>
      <c r="F656">
        <v>132</v>
      </c>
      <c r="G656">
        <v>399.5</v>
      </c>
      <c r="H656">
        <v>1659.1</v>
      </c>
      <c r="K656">
        <v>469013</v>
      </c>
      <c r="L656">
        <v>135424</v>
      </c>
      <c r="M656">
        <v>135424</v>
      </c>
      <c r="O656">
        <v>2638510</v>
      </c>
      <c r="Q656">
        <v>75210.8</v>
      </c>
      <c r="S656" t="s">
        <v>157</v>
      </c>
      <c r="T656" t="s">
        <v>158</v>
      </c>
      <c r="U656" t="s">
        <v>54</v>
      </c>
      <c r="V656">
        <v>1993</v>
      </c>
      <c r="W656">
        <v>2023</v>
      </c>
      <c r="X656" t="s">
        <v>157</v>
      </c>
      <c r="Y656" t="s">
        <v>159</v>
      </c>
      <c r="Z656">
        <v>122</v>
      </c>
      <c r="AA656" t="s">
        <v>42</v>
      </c>
      <c r="AE656">
        <v>125.75</v>
      </c>
      <c r="AF656">
        <v>135.5</v>
      </c>
      <c r="AG656">
        <v>9.75</v>
      </c>
      <c r="AH656">
        <v>111.12</v>
      </c>
      <c r="AI656">
        <v>150.12</v>
      </c>
      <c r="AJ656" t="b">
        <v>0</v>
      </c>
    </row>
    <row r="657" spans="1:36" x14ac:dyDescent="0.25">
      <c r="A657" t="s">
        <v>87</v>
      </c>
      <c r="B657" t="s">
        <v>543</v>
      </c>
      <c r="C657" t="s">
        <v>544</v>
      </c>
      <c r="D657">
        <v>137</v>
      </c>
      <c r="E657">
        <v>137.9</v>
      </c>
      <c r="F657">
        <v>152.5</v>
      </c>
      <c r="G657">
        <v>304.5</v>
      </c>
      <c r="H657">
        <v>941.3</v>
      </c>
      <c r="K657">
        <v>76101</v>
      </c>
      <c r="L657">
        <v>76101</v>
      </c>
      <c r="M657">
        <v>76101</v>
      </c>
      <c r="O657">
        <v>1395772</v>
      </c>
      <c r="Q657">
        <v>57329</v>
      </c>
      <c r="S657" t="s">
        <v>297</v>
      </c>
      <c r="T657" t="s">
        <v>298</v>
      </c>
      <c r="U657" t="s">
        <v>40</v>
      </c>
      <c r="V657">
        <v>1990</v>
      </c>
      <c r="W657">
        <v>2023</v>
      </c>
      <c r="X657" t="s">
        <v>297</v>
      </c>
      <c r="Y657" t="s">
        <v>62</v>
      </c>
      <c r="Z657">
        <v>137.9</v>
      </c>
      <c r="AA657" t="s">
        <v>42</v>
      </c>
      <c r="AE657">
        <v>137.9</v>
      </c>
      <c r="AF657">
        <v>186.9</v>
      </c>
      <c r="AG657">
        <v>49</v>
      </c>
      <c r="AH657">
        <v>64.400000000000006</v>
      </c>
      <c r="AI657">
        <v>260.39999999999998</v>
      </c>
      <c r="AJ657" t="b">
        <v>0</v>
      </c>
    </row>
    <row r="658" spans="1:36" x14ac:dyDescent="0.25">
      <c r="A658" t="s">
        <v>36</v>
      </c>
      <c r="B658" t="s">
        <v>118</v>
      </c>
      <c r="C658" t="s">
        <v>545</v>
      </c>
      <c r="D658">
        <v>69</v>
      </c>
      <c r="E658">
        <v>58.9</v>
      </c>
      <c r="F658">
        <v>68.3</v>
      </c>
      <c r="G658">
        <v>147.80000000000001</v>
      </c>
      <c r="H658">
        <v>274.39999999999998</v>
      </c>
      <c r="K658">
        <v>62635</v>
      </c>
      <c r="L658">
        <v>62635</v>
      </c>
      <c r="M658">
        <v>62635</v>
      </c>
      <c r="O658">
        <v>265308.3</v>
      </c>
      <c r="Q658">
        <v>27822.400000000001</v>
      </c>
      <c r="S658" t="s">
        <v>44</v>
      </c>
      <c r="T658" t="s">
        <v>45</v>
      </c>
      <c r="U658" t="s">
        <v>40</v>
      </c>
      <c r="V658">
        <v>1922</v>
      </c>
      <c r="W658">
        <v>2023</v>
      </c>
      <c r="X658" t="s">
        <v>44</v>
      </c>
      <c r="Y658" t="s">
        <v>46</v>
      </c>
      <c r="Z658">
        <v>58.9</v>
      </c>
      <c r="AA658" t="s">
        <v>42</v>
      </c>
      <c r="AE658">
        <v>49.2</v>
      </c>
      <c r="AF658">
        <v>68.45</v>
      </c>
      <c r="AG658">
        <v>19.25</v>
      </c>
      <c r="AH658">
        <v>20.329999999999998</v>
      </c>
      <c r="AI658">
        <v>97.32</v>
      </c>
      <c r="AJ658" t="b">
        <v>0</v>
      </c>
    </row>
    <row r="659" spans="1:36" x14ac:dyDescent="0.25">
      <c r="A659" t="s">
        <v>36</v>
      </c>
      <c r="B659" t="s">
        <v>400</v>
      </c>
      <c r="C659" t="s">
        <v>546</v>
      </c>
      <c r="D659">
        <v>261.39999999999998</v>
      </c>
      <c r="E659">
        <v>256.5</v>
      </c>
      <c r="F659">
        <v>266.5</v>
      </c>
      <c r="G659">
        <v>10034.4</v>
      </c>
      <c r="H659">
        <v>22702.9</v>
      </c>
      <c r="K659">
        <v>1746176</v>
      </c>
      <c r="L659">
        <v>1106130</v>
      </c>
      <c r="M659">
        <v>1106130</v>
      </c>
      <c r="O659">
        <v>27769510</v>
      </c>
      <c r="Q659">
        <v>1889194</v>
      </c>
      <c r="S659" t="s">
        <v>201</v>
      </c>
      <c r="T659" t="s">
        <v>202</v>
      </c>
      <c r="U659" t="s">
        <v>54</v>
      </c>
      <c r="V659">
        <v>1913</v>
      </c>
      <c r="W659">
        <v>2023</v>
      </c>
      <c r="X659" t="s">
        <v>201</v>
      </c>
      <c r="Y659" t="s">
        <v>62</v>
      </c>
      <c r="Z659">
        <v>256.5</v>
      </c>
      <c r="AA659" t="s">
        <v>42</v>
      </c>
      <c r="AE659">
        <v>193.95</v>
      </c>
      <c r="AF659">
        <v>253.1</v>
      </c>
      <c r="AG659">
        <v>59.15</v>
      </c>
      <c r="AH659">
        <v>105.22</v>
      </c>
      <c r="AI659">
        <v>341.82</v>
      </c>
      <c r="AJ659" t="b">
        <v>0</v>
      </c>
    </row>
    <row r="660" spans="1:36" x14ac:dyDescent="0.25">
      <c r="A660" t="s">
        <v>36</v>
      </c>
      <c r="B660" t="s">
        <v>136</v>
      </c>
      <c r="C660" t="s">
        <v>547</v>
      </c>
      <c r="D660">
        <v>67.5</v>
      </c>
      <c r="E660">
        <v>45.2</v>
      </c>
      <c r="F660">
        <v>53.9</v>
      </c>
      <c r="G660">
        <v>112.7</v>
      </c>
      <c r="H660">
        <v>201.4</v>
      </c>
      <c r="K660">
        <v>74039</v>
      </c>
      <c r="L660">
        <v>61039</v>
      </c>
      <c r="M660">
        <v>61039</v>
      </c>
      <c r="O660">
        <v>185732.6</v>
      </c>
      <c r="Q660">
        <v>21224.1</v>
      </c>
      <c r="S660" t="s">
        <v>44</v>
      </c>
      <c r="T660" t="s">
        <v>45</v>
      </c>
      <c r="U660" t="s">
        <v>40</v>
      </c>
      <c r="V660">
        <v>1949</v>
      </c>
      <c r="W660">
        <v>2023</v>
      </c>
      <c r="X660" t="s">
        <v>44</v>
      </c>
      <c r="Y660" t="s">
        <v>46</v>
      </c>
      <c r="Z660">
        <v>45.2</v>
      </c>
      <c r="AA660" t="s">
        <v>42</v>
      </c>
      <c r="AE660">
        <v>49.2</v>
      </c>
      <c r="AF660">
        <v>68.45</v>
      </c>
      <c r="AG660">
        <v>19.25</v>
      </c>
      <c r="AH660">
        <v>20.329999999999998</v>
      </c>
      <c r="AI660">
        <v>97.32</v>
      </c>
      <c r="AJ660" t="b">
        <v>0</v>
      </c>
    </row>
    <row r="661" spans="1:36" x14ac:dyDescent="0.25">
      <c r="A661" t="s">
        <v>36</v>
      </c>
      <c r="B661" t="s">
        <v>122</v>
      </c>
      <c r="C661" t="s">
        <v>548</v>
      </c>
      <c r="D661">
        <v>69.400000000000006</v>
      </c>
      <c r="E661">
        <v>58.9</v>
      </c>
      <c r="F661">
        <v>69.599999999999994</v>
      </c>
      <c r="G661">
        <v>220.7</v>
      </c>
      <c r="H661">
        <v>463.2</v>
      </c>
      <c r="K661">
        <v>142172</v>
      </c>
      <c r="L661">
        <v>100022</v>
      </c>
      <c r="M661">
        <v>100022</v>
      </c>
      <c r="O661">
        <v>508056.4</v>
      </c>
      <c r="Q661">
        <v>41549.5</v>
      </c>
      <c r="S661" t="s">
        <v>44</v>
      </c>
      <c r="T661" t="s">
        <v>45</v>
      </c>
      <c r="U661" t="s">
        <v>54</v>
      </c>
      <c r="V661">
        <v>1956</v>
      </c>
      <c r="W661">
        <v>2023</v>
      </c>
      <c r="X661" t="s">
        <v>44</v>
      </c>
      <c r="Y661" t="s">
        <v>46</v>
      </c>
      <c r="Z661">
        <v>58.9</v>
      </c>
      <c r="AA661" t="s">
        <v>42</v>
      </c>
      <c r="AE661">
        <v>49.2</v>
      </c>
      <c r="AF661">
        <v>68.45</v>
      </c>
      <c r="AG661">
        <v>19.25</v>
      </c>
      <c r="AH661">
        <v>20.329999999999998</v>
      </c>
      <c r="AI661">
        <v>97.32</v>
      </c>
      <c r="AJ661" t="b">
        <v>0</v>
      </c>
    </row>
    <row r="662" spans="1:36" x14ac:dyDescent="0.25">
      <c r="A662" t="s">
        <v>36</v>
      </c>
      <c r="B662" t="s">
        <v>208</v>
      </c>
      <c r="C662" t="s">
        <v>549</v>
      </c>
      <c r="D662">
        <v>47.9</v>
      </c>
      <c r="E662">
        <v>30</v>
      </c>
      <c r="F662">
        <v>34.1</v>
      </c>
      <c r="G662">
        <v>74.5</v>
      </c>
      <c r="H662">
        <v>389.6</v>
      </c>
      <c r="K662">
        <v>121700</v>
      </c>
      <c r="L662">
        <v>121700</v>
      </c>
      <c r="M662">
        <v>121700</v>
      </c>
      <c r="O662">
        <v>660145.19999999995</v>
      </c>
      <c r="Q662">
        <v>14023.4</v>
      </c>
      <c r="S662" t="s">
        <v>38</v>
      </c>
      <c r="T662" t="s">
        <v>39</v>
      </c>
      <c r="U662" t="s">
        <v>54</v>
      </c>
      <c r="V662">
        <v>1976</v>
      </c>
      <c r="W662">
        <v>2023</v>
      </c>
      <c r="X662" t="s">
        <v>38</v>
      </c>
      <c r="Y662" t="s">
        <v>41</v>
      </c>
      <c r="Z662">
        <v>30</v>
      </c>
      <c r="AA662" t="s">
        <v>42</v>
      </c>
      <c r="AE662">
        <v>54.4</v>
      </c>
      <c r="AF662">
        <v>85.35</v>
      </c>
      <c r="AG662">
        <v>30.95</v>
      </c>
      <c r="AH662">
        <v>7.97</v>
      </c>
      <c r="AI662">
        <v>131.78</v>
      </c>
      <c r="AJ662" t="b">
        <v>0</v>
      </c>
    </row>
    <row r="663" spans="1:36" x14ac:dyDescent="0.25">
      <c r="A663" t="s">
        <v>36</v>
      </c>
      <c r="B663" t="s">
        <v>550</v>
      </c>
      <c r="C663" t="s">
        <v>551</v>
      </c>
      <c r="D663">
        <v>95.2</v>
      </c>
      <c r="E663">
        <v>67</v>
      </c>
      <c r="F663">
        <v>72.599999999999994</v>
      </c>
      <c r="G663">
        <v>548.29999999999995</v>
      </c>
      <c r="H663">
        <v>2690.8</v>
      </c>
      <c r="K663">
        <v>531743</v>
      </c>
      <c r="L663">
        <v>393303</v>
      </c>
      <c r="M663">
        <v>393303</v>
      </c>
      <c r="O663">
        <v>4696387</v>
      </c>
      <c r="Q663">
        <v>103223.7</v>
      </c>
      <c r="S663" t="s">
        <v>66</v>
      </c>
      <c r="T663" t="s">
        <v>67</v>
      </c>
      <c r="U663" t="s">
        <v>54</v>
      </c>
      <c r="V663">
        <v>1977</v>
      </c>
      <c r="W663">
        <v>2023</v>
      </c>
      <c r="X663" t="s">
        <v>66</v>
      </c>
      <c r="Y663" t="s">
        <v>66</v>
      </c>
      <c r="Z663">
        <v>67</v>
      </c>
      <c r="AA663" t="s">
        <v>42</v>
      </c>
      <c r="AE663">
        <v>58.88</v>
      </c>
      <c r="AF663">
        <v>118.35</v>
      </c>
      <c r="AG663">
        <v>59.47</v>
      </c>
      <c r="AH663">
        <v>-30.34</v>
      </c>
      <c r="AI663">
        <v>207.56</v>
      </c>
      <c r="AJ663" t="b">
        <v>0</v>
      </c>
    </row>
    <row r="664" spans="1:36" x14ac:dyDescent="0.25">
      <c r="A664" t="s">
        <v>36</v>
      </c>
      <c r="B664" t="s">
        <v>95</v>
      </c>
      <c r="C664" t="s">
        <v>552</v>
      </c>
      <c r="D664">
        <v>71.7</v>
      </c>
      <c r="E664">
        <v>61.8</v>
      </c>
      <c r="F664">
        <v>71.3</v>
      </c>
      <c r="G664">
        <v>147.4</v>
      </c>
      <c r="H664">
        <v>257.89999999999998</v>
      </c>
      <c r="K664">
        <v>74100</v>
      </c>
      <c r="L664">
        <v>57700</v>
      </c>
      <c r="M664">
        <v>57700</v>
      </c>
      <c r="O664">
        <v>231451</v>
      </c>
      <c r="Q664">
        <v>27752</v>
      </c>
      <c r="S664" t="s">
        <v>44</v>
      </c>
      <c r="T664" t="s">
        <v>45</v>
      </c>
      <c r="U664" t="s">
        <v>40</v>
      </c>
      <c r="V664">
        <v>1954</v>
      </c>
      <c r="W664">
        <v>2023</v>
      </c>
      <c r="X664" t="s">
        <v>44</v>
      </c>
      <c r="Y664" t="s">
        <v>46</v>
      </c>
      <c r="Z664">
        <v>61.8</v>
      </c>
      <c r="AA664" t="s">
        <v>42</v>
      </c>
      <c r="AE664">
        <v>49.2</v>
      </c>
      <c r="AF664">
        <v>68.45</v>
      </c>
      <c r="AG664">
        <v>19.25</v>
      </c>
      <c r="AH664">
        <v>20.329999999999998</v>
      </c>
      <c r="AI664">
        <v>97.32</v>
      </c>
      <c r="AJ664" t="b">
        <v>0</v>
      </c>
    </row>
    <row r="665" spans="1:36" x14ac:dyDescent="0.25">
      <c r="A665" t="s">
        <v>36</v>
      </c>
      <c r="B665" t="s">
        <v>68</v>
      </c>
      <c r="C665" t="s">
        <v>553</v>
      </c>
      <c r="D665">
        <v>81.5</v>
      </c>
      <c r="E665">
        <v>100.3</v>
      </c>
      <c r="F665">
        <v>114.8</v>
      </c>
      <c r="G665">
        <v>713.2</v>
      </c>
      <c r="H665">
        <v>1269</v>
      </c>
      <c r="K665">
        <v>234760</v>
      </c>
      <c r="L665">
        <v>173560</v>
      </c>
      <c r="M665">
        <v>173560</v>
      </c>
      <c r="O665">
        <v>1164172</v>
      </c>
      <c r="Q665">
        <v>134273.20000000001</v>
      </c>
      <c r="S665" t="s">
        <v>38</v>
      </c>
      <c r="T665" t="s">
        <v>39</v>
      </c>
      <c r="U665" t="s">
        <v>54</v>
      </c>
      <c r="V665">
        <v>2002</v>
      </c>
      <c r="W665">
        <v>2023</v>
      </c>
      <c r="X665" t="s">
        <v>38</v>
      </c>
      <c r="Y665" t="s">
        <v>41</v>
      </c>
      <c r="Z665">
        <v>100.3</v>
      </c>
      <c r="AA665" t="s">
        <v>42</v>
      </c>
      <c r="AE665">
        <v>54.4</v>
      </c>
      <c r="AF665">
        <v>85.35</v>
      </c>
      <c r="AG665">
        <v>30.95</v>
      </c>
      <c r="AH665">
        <v>7.97</v>
      </c>
      <c r="AI665">
        <v>131.78</v>
      </c>
      <c r="AJ665" t="b">
        <v>0</v>
      </c>
    </row>
    <row r="666" spans="1:36" x14ac:dyDescent="0.25">
      <c r="A666" t="s">
        <v>36</v>
      </c>
      <c r="B666" t="s">
        <v>142</v>
      </c>
      <c r="C666" t="s">
        <v>554</v>
      </c>
      <c r="D666">
        <v>60.9</v>
      </c>
      <c r="E666">
        <v>54</v>
      </c>
      <c r="G666">
        <v>190.7</v>
      </c>
      <c r="H666">
        <v>722.9</v>
      </c>
      <c r="K666">
        <v>152240</v>
      </c>
      <c r="L666">
        <v>137016</v>
      </c>
      <c r="M666">
        <v>137016</v>
      </c>
      <c r="O666">
        <v>1114750</v>
      </c>
      <c r="Q666">
        <v>35912</v>
      </c>
      <c r="S666" t="s">
        <v>38</v>
      </c>
      <c r="T666" t="s">
        <v>39</v>
      </c>
      <c r="U666" t="s">
        <v>54</v>
      </c>
      <c r="V666">
        <v>2000</v>
      </c>
      <c r="W666">
        <v>2023</v>
      </c>
      <c r="X666" t="s">
        <v>38</v>
      </c>
      <c r="Y666" t="s">
        <v>41</v>
      </c>
      <c r="Z666">
        <v>54</v>
      </c>
      <c r="AA666" t="s">
        <v>42</v>
      </c>
      <c r="AE666">
        <v>54.4</v>
      </c>
      <c r="AF666">
        <v>85.35</v>
      </c>
      <c r="AG666">
        <v>30.95</v>
      </c>
      <c r="AH666">
        <v>7.97</v>
      </c>
      <c r="AI666">
        <v>131.78</v>
      </c>
      <c r="AJ666" t="b">
        <v>0</v>
      </c>
    </row>
    <row r="667" spans="1:36" x14ac:dyDescent="0.25">
      <c r="A667" t="s">
        <v>36</v>
      </c>
      <c r="B667" t="s">
        <v>53</v>
      </c>
      <c r="C667" t="s">
        <v>555</v>
      </c>
      <c r="D667">
        <v>75.3</v>
      </c>
      <c r="E667">
        <v>62.9</v>
      </c>
      <c r="F667">
        <v>69.8</v>
      </c>
      <c r="G667">
        <v>844.6</v>
      </c>
      <c r="H667">
        <v>1782.2</v>
      </c>
      <c r="K667">
        <v>537173</v>
      </c>
      <c r="L667">
        <v>359252</v>
      </c>
      <c r="M667">
        <v>359252</v>
      </c>
      <c r="O667">
        <v>1963864</v>
      </c>
      <c r="Q667">
        <v>159013.1</v>
      </c>
      <c r="S667" t="s">
        <v>38</v>
      </c>
      <c r="T667" t="s">
        <v>39</v>
      </c>
      <c r="U667" t="s">
        <v>54</v>
      </c>
      <c r="V667">
        <v>2003</v>
      </c>
      <c r="W667">
        <v>2023</v>
      </c>
      <c r="X667" t="s">
        <v>38</v>
      </c>
      <c r="Y667" t="s">
        <v>41</v>
      </c>
      <c r="Z667">
        <v>62.9</v>
      </c>
      <c r="AA667" t="s">
        <v>42</v>
      </c>
      <c r="AE667">
        <v>54.4</v>
      </c>
      <c r="AF667">
        <v>85.35</v>
      </c>
      <c r="AG667">
        <v>30.95</v>
      </c>
      <c r="AH667">
        <v>7.97</v>
      </c>
      <c r="AI667">
        <v>131.78</v>
      </c>
      <c r="AJ667" t="b">
        <v>0</v>
      </c>
    </row>
    <row r="668" spans="1:36" x14ac:dyDescent="0.25">
      <c r="A668" t="s">
        <v>36</v>
      </c>
      <c r="B668" t="s">
        <v>108</v>
      </c>
      <c r="C668" t="s">
        <v>556</v>
      </c>
      <c r="D668">
        <v>59.3</v>
      </c>
      <c r="E668">
        <v>41.8</v>
      </c>
      <c r="F668">
        <v>48</v>
      </c>
      <c r="G668">
        <v>151.4</v>
      </c>
      <c r="H668">
        <v>310.39999999999998</v>
      </c>
      <c r="K668">
        <v>105095</v>
      </c>
      <c r="L668">
        <v>95470</v>
      </c>
      <c r="M668">
        <v>95470</v>
      </c>
      <c r="O668">
        <v>333163.7</v>
      </c>
      <c r="Q668">
        <v>28502</v>
      </c>
      <c r="S668" t="s">
        <v>44</v>
      </c>
      <c r="T668" t="s">
        <v>45</v>
      </c>
      <c r="U668" t="s">
        <v>40</v>
      </c>
      <c r="V668">
        <v>1914</v>
      </c>
      <c r="W668">
        <v>2023</v>
      </c>
      <c r="X668" t="s">
        <v>44</v>
      </c>
      <c r="Y668" t="s">
        <v>46</v>
      </c>
      <c r="Z668">
        <v>41.8</v>
      </c>
      <c r="AA668" t="s">
        <v>42</v>
      </c>
      <c r="AE668">
        <v>49.2</v>
      </c>
      <c r="AF668">
        <v>68.45</v>
      </c>
      <c r="AG668">
        <v>19.25</v>
      </c>
      <c r="AH668">
        <v>20.329999999999998</v>
      </c>
      <c r="AI668">
        <v>97.32</v>
      </c>
      <c r="AJ668" t="b">
        <v>0</v>
      </c>
    </row>
    <row r="669" spans="1:36" x14ac:dyDescent="0.25">
      <c r="A669" t="s">
        <v>36</v>
      </c>
      <c r="B669" t="s">
        <v>124</v>
      </c>
      <c r="C669" t="s">
        <v>557</v>
      </c>
      <c r="D669">
        <v>83.5</v>
      </c>
      <c r="E669">
        <v>50.5</v>
      </c>
      <c r="G669">
        <v>91.5</v>
      </c>
      <c r="H669">
        <v>205.3</v>
      </c>
      <c r="K669">
        <v>57336</v>
      </c>
      <c r="L669">
        <v>50169</v>
      </c>
      <c r="M669">
        <v>50169</v>
      </c>
      <c r="O669">
        <v>238283.3</v>
      </c>
      <c r="Q669">
        <v>17230</v>
      </c>
      <c r="S669" t="s">
        <v>38</v>
      </c>
      <c r="T669" t="s">
        <v>39</v>
      </c>
      <c r="U669" t="s">
        <v>40</v>
      </c>
      <c r="V669">
        <v>1964</v>
      </c>
      <c r="W669">
        <v>2023</v>
      </c>
      <c r="X669" t="s">
        <v>38</v>
      </c>
      <c r="Y669" t="s">
        <v>41</v>
      </c>
      <c r="Z669">
        <v>50.5</v>
      </c>
      <c r="AA669" t="s">
        <v>42</v>
      </c>
      <c r="AE669">
        <v>54.4</v>
      </c>
      <c r="AF669">
        <v>85.35</v>
      </c>
      <c r="AG669">
        <v>30.95</v>
      </c>
      <c r="AH669">
        <v>7.97</v>
      </c>
      <c r="AI669">
        <v>131.78</v>
      </c>
      <c r="AJ669" t="b">
        <v>0</v>
      </c>
    </row>
    <row r="670" spans="1:36" x14ac:dyDescent="0.25">
      <c r="A670" t="s">
        <v>36</v>
      </c>
      <c r="B670" t="s">
        <v>378</v>
      </c>
      <c r="C670" t="s">
        <v>558</v>
      </c>
      <c r="D670">
        <v>89.8</v>
      </c>
      <c r="E670">
        <v>88.4</v>
      </c>
      <c r="F670">
        <v>99.7</v>
      </c>
      <c r="G670">
        <v>4311.2</v>
      </c>
      <c r="H670">
        <v>7644.6</v>
      </c>
      <c r="K670">
        <v>1700000</v>
      </c>
      <c r="L670">
        <v>1200000</v>
      </c>
      <c r="M670">
        <v>1200000</v>
      </c>
      <c r="O670">
        <v>7306995</v>
      </c>
      <c r="Q670">
        <v>811672</v>
      </c>
      <c r="S670" t="s">
        <v>44</v>
      </c>
      <c r="T670" t="s">
        <v>45</v>
      </c>
      <c r="U670" t="s">
        <v>54</v>
      </c>
      <c r="V670">
        <v>1922</v>
      </c>
      <c r="W670">
        <v>2023</v>
      </c>
      <c r="X670" t="s">
        <v>44</v>
      </c>
      <c r="Y670" t="s">
        <v>46</v>
      </c>
      <c r="Z670">
        <v>88.4</v>
      </c>
      <c r="AA670" t="s">
        <v>42</v>
      </c>
      <c r="AE670">
        <v>49.2</v>
      </c>
      <c r="AF670">
        <v>68.45</v>
      </c>
      <c r="AG670">
        <v>19.25</v>
      </c>
      <c r="AH670">
        <v>20.329999999999998</v>
      </c>
      <c r="AI670">
        <v>97.32</v>
      </c>
      <c r="AJ670" t="b">
        <v>0</v>
      </c>
    </row>
    <row r="671" spans="1:36" x14ac:dyDescent="0.25">
      <c r="A671" t="s">
        <v>36</v>
      </c>
      <c r="B671" t="s">
        <v>390</v>
      </c>
      <c r="C671" t="s">
        <v>559</v>
      </c>
      <c r="D671">
        <v>105.4</v>
      </c>
      <c r="E671">
        <v>78.5</v>
      </c>
      <c r="F671">
        <v>92.1</v>
      </c>
      <c r="G671">
        <v>340.1</v>
      </c>
      <c r="H671">
        <v>448.9</v>
      </c>
      <c r="K671">
        <v>100104</v>
      </c>
      <c r="L671">
        <v>91464</v>
      </c>
      <c r="M671">
        <v>91464</v>
      </c>
      <c r="O671">
        <v>227792.3</v>
      </c>
      <c r="Q671">
        <v>64035.6</v>
      </c>
      <c r="S671" t="s">
        <v>38</v>
      </c>
      <c r="T671" t="s">
        <v>39</v>
      </c>
      <c r="U671" t="s">
        <v>54</v>
      </c>
      <c r="V671">
        <v>1929</v>
      </c>
      <c r="W671">
        <v>2023</v>
      </c>
      <c r="X671" t="s">
        <v>38</v>
      </c>
      <c r="Y671" t="s">
        <v>41</v>
      </c>
      <c r="Z671">
        <v>78.5</v>
      </c>
      <c r="AA671" t="s">
        <v>42</v>
      </c>
      <c r="AE671">
        <v>54.4</v>
      </c>
      <c r="AF671">
        <v>85.35</v>
      </c>
      <c r="AG671">
        <v>30.95</v>
      </c>
      <c r="AH671">
        <v>7.97</v>
      </c>
      <c r="AI671">
        <v>131.78</v>
      </c>
      <c r="AJ671" t="b">
        <v>0</v>
      </c>
    </row>
    <row r="672" spans="1:36" x14ac:dyDescent="0.25">
      <c r="A672" t="s">
        <v>36</v>
      </c>
      <c r="B672" t="s">
        <v>115</v>
      </c>
      <c r="C672" t="s">
        <v>560</v>
      </c>
      <c r="D672">
        <v>66.7</v>
      </c>
      <c r="E672">
        <v>43.4</v>
      </c>
      <c r="F672">
        <v>49.9</v>
      </c>
      <c r="G672">
        <v>149.4</v>
      </c>
      <c r="H672">
        <v>350.4</v>
      </c>
      <c r="K672">
        <v>124138</v>
      </c>
      <c r="L672">
        <v>97888</v>
      </c>
      <c r="M672">
        <v>97888</v>
      </c>
      <c r="O672">
        <v>421115.4</v>
      </c>
      <c r="Q672">
        <v>28120.799999999999</v>
      </c>
      <c r="S672" t="s">
        <v>44</v>
      </c>
      <c r="T672" t="s">
        <v>45</v>
      </c>
      <c r="U672" t="s">
        <v>40</v>
      </c>
      <c r="V672">
        <v>1928</v>
      </c>
      <c r="W672">
        <v>2023</v>
      </c>
      <c r="X672" t="s">
        <v>44</v>
      </c>
      <c r="Y672" t="s">
        <v>46</v>
      </c>
      <c r="Z672">
        <v>43.4</v>
      </c>
      <c r="AA672" t="s">
        <v>42</v>
      </c>
      <c r="AE672">
        <v>49.2</v>
      </c>
      <c r="AF672">
        <v>68.45</v>
      </c>
      <c r="AG672">
        <v>19.25</v>
      </c>
      <c r="AH672">
        <v>20.329999999999998</v>
      </c>
      <c r="AI672">
        <v>97.32</v>
      </c>
      <c r="AJ672" t="b">
        <v>0</v>
      </c>
    </row>
    <row r="673" spans="1:36" x14ac:dyDescent="0.25">
      <c r="A673" t="s">
        <v>36</v>
      </c>
      <c r="B673" t="s">
        <v>401</v>
      </c>
      <c r="C673" t="s">
        <v>561</v>
      </c>
      <c r="D673">
        <v>116.5</v>
      </c>
      <c r="E673">
        <v>108.1</v>
      </c>
      <c r="F673">
        <v>120</v>
      </c>
      <c r="G673">
        <v>1209.9000000000001</v>
      </c>
      <c r="H673">
        <v>3937.6</v>
      </c>
      <c r="K673">
        <v>473808</v>
      </c>
      <c r="L673">
        <v>391092</v>
      </c>
      <c r="M673">
        <v>391092</v>
      </c>
      <c r="O673">
        <v>5713501</v>
      </c>
      <c r="Q673">
        <v>227792.6</v>
      </c>
      <c r="S673" t="s">
        <v>66</v>
      </c>
      <c r="T673" t="s">
        <v>67</v>
      </c>
      <c r="U673" t="s">
        <v>54</v>
      </c>
      <c r="V673">
        <v>1969</v>
      </c>
      <c r="W673">
        <v>2023</v>
      </c>
      <c r="X673" t="s">
        <v>66</v>
      </c>
      <c r="Y673" t="s">
        <v>66</v>
      </c>
      <c r="Z673">
        <v>108.1</v>
      </c>
      <c r="AA673" t="s">
        <v>42</v>
      </c>
      <c r="AE673">
        <v>58.88</v>
      </c>
      <c r="AF673">
        <v>118.35</v>
      </c>
      <c r="AG673">
        <v>59.47</v>
      </c>
      <c r="AH673">
        <v>-30.34</v>
      </c>
      <c r="AI673">
        <v>207.56</v>
      </c>
      <c r="AJ673" t="b">
        <v>0</v>
      </c>
    </row>
    <row r="674" spans="1:36" x14ac:dyDescent="0.25">
      <c r="A674" t="s">
        <v>36</v>
      </c>
      <c r="B674" t="s">
        <v>146</v>
      </c>
      <c r="C674" t="s">
        <v>562</v>
      </c>
      <c r="D674">
        <v>72.599999999999994</v>
      </c>
      <c r="E674">
        <v>55.6</v>
      </c>
      <c r="G674">
        <v>180.6</v>
      </c>
      <c r="H674">
        <v>633.29999999999995</v>
      </c>
      <c r="K674">
        <v>186234</v>
      </c>
      <c r="L674">
        <v>119368</v>
      </c>
      <c r="M674">
        <v>119368</v>
      </c>
      <c r="O674">
        <v>948259.4</v>
      </c>
      <c r="Q674">
        <v>33994.1</v>
      </c>
      <c r="S674" t="s">
        <v>38</v>
      </c>
      <c r="T674" t="s">
        <v>39</v>
      </c>
      <c r="U674" t="s">
        <v>40</v>
      </c>
      <c r="V674">
        <v>2005</v>
      </c>
      <c r="W674">
        <v>2023</v>
      </c>
      <c r="X674" t="s">
        <v>38</v>
      </c>
      <c r="Y674" t="s">
        <v>41</v>
      </c>
      <c r="Z674">
        <v>55.6</v>
      </c>
      <c r="AA674" t="s">
        <v>42</v>
      </c>
      <c r="AE674">
        <v>54.4</v>
      </c>
      <c r="AF674">
        <v>85.35</v>
      </c>
      <c r="AG674">
        <v>30.95</v>
      </c>
      <c r="AH674">
        <v>7.97</v>
      </c>
      <c r="AI674">
        <v>131.78</v>
      </c>
      <c r="AJ674" t="b">
        <v>0</v>
      </c>
    </row>
    <row r="675" spans="1:36" x14ac:dyDescent="0.25">
      <c r="A675" t="s">
        <v>36</v>
      </c>
      <c r="B675" t="s">
        <v>250</v>
      </c>
      <c r="C675" t="s">
        <v>563</v>
      </c>
      <c r="D675">
        <v>127.6</v>
      </c>
      <c r="E675">
        <v>118.7</v>
      </c>
      <c r="F675">
        <v>125.7</v>
      </c>
      <c r="G675">
        <v>2778.5</v>
      </c>
      <c r="H675">
        <v>6951.5</v>
      </c>
      <c r="K675">
        <v>692031</v>
      </c>
      <c r="L675">
        <v>692031</v>
      </c>
      <c r="M675">
        <v>692031</v>
      </c>
      <c r="O675">
        <v>8741034</v>
      </c>
      <c r="Q675">
        <v>523111.9</v>
      </c>
      <c r="S675" t="s">
        <v>251</v>
      </c>
      <c r="T675" t="s">
        <v>234</v>
      </c>
      <c r="U675" t="s">
        <v>54</v>
      </c>
      <c r="V675">
        <v>2002</v>
      </c>
      <c r="W675">
        <v>2023</v>
      </c>
      <c r="X675" t="s">
        <v>251</v>
      </c>
      <c r="Y675" t="s">
        <v>41</v>
      </c>
      <c r="Z675">
        <v>118.7</v>
      </c>
      <c r="AA675" t="s">
        <v>42</v>
      </c>
      <c r="AE675">
        <v>58.45</v>
      </c>
      <c r="AF675">
        <v>160.25</v>
      </c>
      <c r="AG675">
        <v>101.8</v>
      </c>
      <c r="AH675">
        <v>-94.25</v>
      </c>
      <c r="AI675">
        <v>312.95</v>
      </c>
      <c r="AJ675" t="b">
        <v>0</v>
      </c>
    </row>
    <row r="676" spans="1:36" x14ac:dyDescent="0.25">
      <c r="A676" t="s">
        <v>36</v>
      </c>
      <c r="B676" t="s">
        <v>125</v>
      </c>
      <c r="C676" t="s">
        <v>564</v>
      </c>
      <c r="D676">
        <v>61.7</v>
      </c>
      <c r="E676">
        <v>54.4</v>
      </c>
      <c r="F676">
        <v>62.6</v>
      </c>
      <c r="G676">
        <v>93.7</v>
      </c>
      <c r="H676">
        <v>253.6</v>
      </c>
      <c r="K676">
        <v>79227</v>
      </c>
      <c r="L676">
        <v>53427</v>
      </c>
      <c r="M676">
        <v>53427</v>
      </c>
      <c r="O676">
        <v>335003</v>
      </c>
      <c r="Q676">
        <v>17632.400000000001</v>
      </c>
      <c r="S676" t="s">
        <v>44</v>
      </c>
      <c r="T676" t="s">
        <v>45</v>
      </c>
      <c r="U676" t="s">
        <v>40</v>
      </c>
      <c r="V676">
        <v>1967</v>
      </c>
      <c r="W676">
        <v>2023</v>
      </c>
      <c r="X676" t="s">
        <v>44</v>
      </c>
      <c r="Y676" t="s">
        <v>46</v>
      </c>
      <c r="Z676">
        <v>54.4</v>
      </c>
      <c r="AA676" t="s">
        <v>42</v>
      </c>
      <c r="AE676">
        <v>49.2</v>
      </c>
      <c r="AF676">
        <v>68.45</v>
      </c>
      <c r="AG676">
        <v>19.25</v>
      </c>
      <c r="AH676">
        <v>20.329999999999998</v>
      </c>
      <c r="AI676">
        <v>97.32</v>
      </c>
      <c r="AJ676" t="b">
        <v>0</v>
      </c>
    </row>
    <row r="677" spans="1:36" x14ac:dyDescent="0.25">
      <c r="A677" t="s">
        <v>36</v>
      </c>
      <c r="B677" t="s">
        <v>172</v>
      </c>
      <c r="C677" t="s">
        <v>565</v>
      </c>
      <c r="D677">
        <v>71.599999999999994</v>
      </c>
      <c r="E677">
        <v>50.2</v>
      </c>
      <c r="G677">
        <v>140.5</v>
      </c>
      <c r="H677">
        <v>192.2</v>
      </c>
      <c r="K677">
        <v>60000</v>
      </c>
      <c r="L677">
        <v>60000</v>
      </c>
      <c r="M677">
        <v>60000</v>
      </c>
      <c r="O677">
        <v>108243.5</v>
      </c>
      <c r="Q677">
        <v>26447.9</v>
      </c>
      <c r="S677" t="s">
        <v>38</v>
      </c>
      <c r="T677" t="s">
        <v>39</v>
      </c>
      <c r="U677" t="s">
        <v>40</v>
      </c>
      <c r="V677">
        <v>1925</v>
      </c>
      <c r="W677">
        <v>2023</v>
      </c>
      <c r="X677" t="s">
        <v>38</v>
      </c>
      <c r="Y677" t="s">
        <v>41</v>
      </c>
      <c r="Z677">
        <v>50.2</v>
      </c>
      <c r="AA677" t="s">
        <v>42</v>
      </c>
      <c r="AE677">
        <v>54.4</v>
      </c>
      <c r="AF677">
        <v>85.35</v>
      </c>
      <c r="AG677">
        <v>30.95</v>
      </c>
      <c r="AH677">
        <v>7.97</v>
      </c>
      <c r="AI677">
        <v>131.78</v>
      </c>
      <c r="AJ677" t="b">
        <v>0</v>
      </c>
    </row>
    <row r="678" spans="1:36" x14ac:dyDescent="0.25">
      <c r="A678" t="s">
        <v>36</v>
      </c>
      <c r="B678" t="s">
        <v>330</v>
      </c>
      <c r="C678" t="s">
        <v>566</v>
      </c>
      <c r="D678">
        <v>76</v>
      </c>
      <c r="E678">
        <v>103.7</v>
      </c>
      <c r="F678">
        <v>116.4</v>
      </c>
      <c r="G678">
        <v>1177.0999999999999</v>
      </c>
      <c r="H678">
        <v>2645.5</v>
      </c>
      <c r="K678">
        <v>314870</v>
      </c>
      <c r="L678">
        <v>314870</v>
      </c>
      <c r="M678">
        <v>314870</v>
      </c>
      <c r="O678">
        <v>3075644</v>
      </c>
      <c r="Q678">
        <v>221623</v>
      </c>
      <c r="S678" t="s">
        <v>38</v>
      </c>
      <c r="T678" t="s">
        <v>39</v>
      </c>
      <c r="U678" t="s">
        <v>54</v>
      </c>
      <c r="V678">
        <v>1997</v>
      </c>
      <c r="W678">
        <v>2023</v>
      </c>
      <c r="X678" t="s">
        <v>38</v>
      </c>
      <c r="Y678" t="s">
        <v>41</v>
      </c>
      <c r="Z678">
        <v>103.7</v>
      </c>
      <c r="AA678" t="s">
        <v>42</v>
      </c>
      <c r="AE678">
        <v>54.4</v>
      </c>
      <c r="AF678">
        <v>85.35</v>
      </c>
      <c r="AG678">
        <v>30.95</v>
      </c>
      <c r="AH678">
        <v>7.97</v>
      </c>
      <c r="AI678">
        <v>131.78</v>
      </c>
      <c r="AJ678" t="b">
        <v>0</v>
      </c>
    </row>
    <row r="679" spans="1:36" x14ac:dyDescent="0.25">
      <c r="A679" t="s">
        <v>36</v>
      </c>
      <c r="B679" t="s">
        <v>100</v>
      </c>
      <c r="C679" t="s">
        <v>567</v>
      </c>
      <c r="D679">
        <v>70</v>
      </c>
      <c r="E679">
        <v>43.9</v>
      </c>
      <c r="F679">
        <v>50.4</v>
      </c>
      <c r="G679">
        <v>281.8</v>
      </c>
      <c r="H679">
        <v>405.3</v>
      </c>
      <c r="K679">
        <v>140972</v>
      </c>
      <c r="L679">
        <v>140972</v>
      </c>
      <c r="M679">
        <v>140972</v>
      </c>
      <c r="O679">
        <v>258788.4</v>
      </c>
      <c r="Q679">
        <v>53052.4</v>
      </c>
      <c r="S679" t="s">
        <v>38</v>
      </c>
      <c r="T679" t="s">
        <v>39</v>
      </c>
      <c r="U679" t="s">
        <v>54</v>
      </c>
      <c r="V679">
        <v>1916</v>
      </c>
      <c r="W679">
        <v>2023</v>
      </c>
      <c r="X679" t="s">
        <v>38</v>
      </c>
      <c r="Y679" t="s">
        <v>41</v>
      </c>
      <c r="Z679">
        <v>43.9</v>
      </c>
      <c r="AA679" t="s">
        <v>42</v>
      </c>
      <c r="AE679">
        <v>54.4</v>
      </c>
      <c r="AF679">
        <v>85.35</v>
      </c>
      <c r="AG679">
        <v>30.95</v>
      </c>
      <c r="AH679">
        <v>7.97</v>
      </c>
      <c r="AI679">
        <v>131.78</v>
      </c>
      <c r="AJ679" t="b">
        <v>0</v>
      </c>
    </row>
    <row r="680" spans="1:36" x14ac:dyDescent="0.25">
      <c r="A680" t="s">
        <v>36</v>
      </c>
      <c r="B680" t="s">
        <v>211</v>
      </c>
      <c r="C680" t="s">
        <v>568</v>
      </c>
      <c r="D680">
        <v>50.2</v>
      </c>
      <c r="E680">
        <v>23.1</v>
      </c>
      <c r="F680">
        <v>26.2</v>
      </c>
      <c r="G680">
        <v>6.5</v>
      </c>
      <c r="H680">
        <v>248.5</v>
      </c>
      <c r="K680">
        <v>99557</v>
      </c>
      <c r="L680">
        <v>80000</v>
      </c>
      <c r="M680">
        <v>80000</v>
      </c>
      <c r="O680">
        <v>506904.9</v>
      </c>
      <c r="Q680">
        <v>1222.2</v>
      </c>
      <c r="S680" t="s">
        <v>38</v>
      </c>
      <c r="T680" t="s">
        <v>39</v>
      </c>
      <c r="U680" t="s">
        <v>40</v>
      </c>
      <c r="V680">
        <v>1969</v>
      </c>
      <c r="W680">
        <v>2023</v>
      </c>
      <c r="X680" t="s">
        <v>38</v>
      </c>
      <c r="Y680" t="s">
        <v>41</v>
      </c>
      <c r="Z680">
        <v>23.1</v>
      </c>
      <c r="AA680" t="s">
        <v>42</v>
      </c>
      <c r="AE680">
        <v>54.4</v>
      </c>
      <c r="AF680">
        <v>85.35</v>
      </c>
      <c r="AG680">
        <v>30.95</v>
      </c>
      <c r="AH680">
        <v>7.97</v>
      </c>
      <c r="AI680">
        <v>131.78</v>
      </c>
      <c r="AJ680" t="b">
        <v>0</v>
      </c>
    </row>
    <row r="681" spans="1:36" x14ac:dyDescent="0.25">
      <c r="A681" t="s">
        <v>36</v>
      </c>
      <c r="B681" t="s">
        <v>161</v>
      </c>
      <c r="C681" t="s">
        <v>569</v>
      </c>
      <c r="D681">
        <v>74.400000000000006</v>
      </c>
      <c r="E681">
        <v>62.9</v>
      </c>
      <c r="G681">
        <v>177.7</v>
      </c>
      <c r="H681">
        <v>233.6</v>
      </c>
      <c r="K681">
        <v>65080</v>
      </c>
      <c r="L681">
        <v>59580</v>
      </c>
      <c r="M681">
        <v>59580</v>
      </c>
      <c r="O681">
        <v>117258.1</v>
      </c>
      <c r="Q681">
        <v>33447.699999999997</v>
      </c>
      <c r="S681" t="s">
        <v>38</v>
      </c>
      <c r="T681" t="s">
        <v>39</v>
      </c>
      <c r="U681" t="s">
        <v>40</v>
      </c>
      <c r="V681">
        <v>1920</v>
      </c>
      <c r="W681">
        <v>2023</v>
      </c>
      <c r="X681" t="s">
        <v>38</v>
      </c>
      <c r="Y681" t="s">
        <v>41</v>
      </c>
      <c r="Z681">
        <v>62.9</v>
      </c>
      <c r="AA681" t="s">
        <v>42</v>
      </c>
      <c r="AE681">
        <v>54.4</v>
      </c>
      <c r="AF681">
        <v>85.35</v>
      </c>
      <c r="AG681">
        <v>30.95</v>
      </c>
      <c r="AH681">
        <v>7.97</v>
      </c>
      <c r="AI681">
        <v>131.78</v>
      </c>
      <c r="AJ681" t="b">
        <v>0</v>
      </c>
    </row>
    <row r="682" spans="1:36" x14ac:dyDescent="0.25">
      <c r="A682" t="s">
        <v>36</v>
      </c>
      <c r="B682" t="s">
        <v>200</v>
      </c>
      <c r="C682" t="s">
        <v>570</v>
      </c>
      <c r="D682">
        <v>216.6</v>
      </c>
      <c r="E682">
        <v>194.9</v>
      </c>
      <c r="F682">
        <v>206.1</v>
      </c>
      <c r="G682">
        <v>5105.3</v>
      </c>
      <c r="H682">
        <v>12489</v>
      </c>
      <c r="K682">
        <v>763851</v>
      </c>
      <c r="L682">
        <v>763851</v>
      </c>
      <c r="M682">
        <v>763851</v>
      </c>
      <c r="O682">
        <v>15466380</v>
      </c>
      <c r="Q682">
        <v>961174.6</v>
      </c>
      <c r="S682" t="s">
        <v>201</v>
      </c>
      <c r="T682" t="s">
        <v>202</v>
      </c>
      <c r="U682" t="s">
        <v>54</v>
      </c>
      <c r="V682">
        <v>1920</v>
      </c>
      <c r="W682">
        <v>2023</v>
      </c>
      <c r="X682" t="s">
        <v>201</v>
      </c>
      <c r="Y682" t="s">
        <v>62</v>
      </c>
      <c r="Z682">
        <v>194.9</v>
      </c>
      <c r="AA682" t="s">
        <v>42</v>
      </c>
      <c r="AE682">
        <v>193.95</v>
      </c>
      <c r="AF682">
        <v>253.1</v>
      </c>
      <c r="AG682">
        <v>59.15</v>
      </c>
      <c r="AH682">
        <v>105.22</v>
      </c>
      <c r="AI682">
        <v>341.82</v>
      </c>
      <c r="AJ682" t="b">
        <v>0</v>
      </c>
    </row>
    <row r="683" spans="1:36" x14ac:dyDescent="0.25">
      <c r="A683" t="s">
        <v>36</v>
      </c>
      <c r="B683" t="s">
        <v>166</v>
      </c>
      <c r="C683" t="s">
        <v>571</v>
      </c>
      <c r="D683">
        <v>71.400000000000006</v>
      </c>
      <c r="E683">
        <v>61.1</v>
      </c>
      <c r="G683">
        <v>180</v>
      </c>
      <c r="H683">
        <v>229.5</v>
      </c>
      <c r="K683">
        <v>61300</v>
      </c>
      <c r="L683">
        <v>61300</v>
      </c>
      <c r="M683">
        <v>61300</v>
      </c>
      <c r="O683">
        <v>103616.4</v>
      </c>
      <c r="Q683">
        <v>33894.400000000001</v>
      </c>
      <c r="S683" t="s">
        <v>38</v>
      </c>
      <c r="T683" t="s">
        <v>39</v>
      </c>
      <c r="U683" t="s">
        <v>40</v>
      </c>
      <c r="V683">
        <v>1920</v>
      </c>
      <c r="W683">
        <v>2023</v>
      </c>
      <c r="X683" t="s">
        <v>38</v>
      </c>
      <c r="Y683" t="s">
        <v>41</v>
      </c>
      <c r="Z683">
        <v>61.1</v>
      </c>
      <c r="AA683" t="s">
        <v>42</v>
      </c>
      <c r="AE683">
        <v>54.4</v>
      </c>
      <c r="AF683">
        <v>85.35</v>
      </c>
      <c r="AG683">
        <v>30.95</v>
      </c>
      <c r="AH683">
        <v>7.97</v>
      </c>
      <c r="AI683">
        <v>131.78</v>
      </c>
      <c r="AJ683" t="b">
        <v>0</v>
      </c>
    </row>
    <row r="684" spans="1:36" x14ac:dyDescent="0.25">
      <c r="A684" t="s">
        <v>36</v>
      </c>
      <c r="B684" t="s">
        <v>214</v>
      </c>
      <c r="C684" t="s">
        <v>572</v>
      </c>
      <c r="D684">
        <v>72.400000000000006</v>
      </c>
      <c r="E684">
        <v>19.5</v>
      </c>
      <c r="F684">
        <v>22.4</v>
      </c>
      <c r="G684">
        <v>83.7</v>
      </c>
      <c r="H684">
        <v>146.80000000000001</v>
      </c>
      <c r="K684">
        <v>104000</v>
      </c>
      <c r="L684">
        <v>104000</v>
      </c>
      <c r="M684">
        <v>104000</v>
      </c>
      <c r="O684">
        <v>132086</v>
      </c>
      <c r="Q684">
        <v>15761</v>
      </c>
      <c r="S684" t="s">
        <v>38</v>
      </c>
      <c r="T684" t="s">
        <v>39</v>
      </c>
      <c r="U684" t="s">
        <v>54</v>
      </c>
      <c r="V684">
        <v>1923</v>
      </c>
      <c r="W684">
        <v>2023</v>
      </c>
      <c r="X684" t="s">
        <v>38</v>
      </c>
      <c r="Y684" t="s">
        <v>41</v>
      </c>
      <c r="Z684">
        <v>19.5</v>
      </c>
      <c r="AA684" t="s">
        <v>42</v>
      </c>
      <c r="AE684">
        <v>54.4</v>
      </c>
      <c r="AF684">
        <v>85.35</v>
      </c>
      <c r="AG684">
        <v>30.95</v>
      </c>
      <c r="AH684">
        <v>7.97</v>
      </c>
      <c r="AI684">
        <v>131.78</v>
      </c>
      <c r="AJ684" t="b">
        <v>0</v>
      </c>
    </row>
    <row r="685" spans="1:36" x14ac:dyDescent="0.25">
      <c r="A685" t="s">
        <v>36</v>
      </c>
      <c r="B685" t="s">
        <v>269</v>
      </c>
      <c r="C685" t="s">
        <v>573</v>
      </c>
      <c r="D685">
        <v>54.1</v>
      </c>
      <c r="E685">
        <v>40.799999999999997</v>
      </c>
      <c r="F685">
        <v>43.2</v>
      </c>
      <c r="G685">
        <v>108.8</v>
      </c>
      <c r="H685">
        <v>431.8</v>
      </c>
      <c r="K685">
        <v>124439</v>
      </c>
      <c r="L685">
        <v>106839</v>
      </c>
      <c r="M685">
        <v>106839</v>
      </c>
      <c r="O685">
        <v>676503.3</v>
      </c>
      <c r="Q685">
        <v>20491.400000000001</v>
      </c>
      <c r="S685" t="s">
        <v>38</v>
      </c>
      <c r="T685" t="s">
        <v>39</v>
      </c>
      <c r="U685" t="s">
        <v>54</v>
      </c>
      <c r="V685">
        <v>2013</v>
      </c>
      <c r="W685">
        <v>2023</v>
      </c>
      <c r="X685" t="s">
        <v>38</v>
      </c>
      <c r="Y685" t="s">
        <v>41</v>
      </c>
      <c r="Z685">
        <v>40.799999999999997</v>
      </c>
      <c r="AA685" t="s">
        <v>42</v>
      </c>
      <c r="AE685">
        <v>54.4</v>
      </c>
      <c r="AF685">
        <v>85.35</v>
      </c>
      <c r="AG685">
        <v>30.95</v>
      </c>
      <c r="AH685">
        <v>7.97</v>
      </c>
      <c r="AI685">
        <v>131.78</v>
      </c>
      <c r="AJ685" t="b">
        <v>0</v>
      </c>
    </row>
    <row r="686" spans="1:36" x14ac:dyDescent="0.25">
      <c r="A686" t="s">
        <v>36</v>
      </c>
      <c r="B686" t="s">
        <v>47</v>
      </c>
      <c r="C686" t="s">
        <v>574</v>
      </c>
      <c r="D686">
        <v>228.7</v>
      </c>
      <c r="E686">
        <v>312.8</v>
      </c>
      <c r="F686">
        <v>327.60000000000002</v>
      </c>
      <c r="G686">
        <v>435.7</v>
      </c>
      <c r="H686">
        <v>1628.1</v>
      </c>
      <c r="K686">
        <v>53471</v>
      </c>
      <c r="L686">
        <v>53471</v>
      </c>
      <c r="M686">
        <v>53471</v>
      </c>
      <c r="O686">
        <v>2497767</v>
      </c>
      <c r="Q686">
        <v>82022</v>
      </c>
      <c r="S686" t="s">
        <v>48</v>
      </c>
      <c r="T686" t="s">
        <v>49</v>
      </c>
      <c r="U686" t="s">
        <v>40</v>
      </c>
      <c r="V686">
        <v>2015</v>
      </c>
      <c r="W686">
        <v>2023</v>
      </c>
      <c r="X686" t="s">
        <v>48</v>
      </c>
      <c r="Y686" t="s">
        <v>50</v>
      </c>
      <c r="Z686">
        <v>312.8</v>
      </c>
      <c r="AA686" t="s">
        <v>42</v>
      </c>
      <c r="AE686">
        <v>211.25</v>
      </c>
      <c r="AF686">
        <v>320.39999999999998</v>
      </c>
      <c r="AG686">
        <v>109.15</v>
      </c>
      <c r="AH686">
        <v>47.53</v>
      </c>
      <c r="AI686">
        <v>484.12</v>
      </c>
      <c r="AJ686" t="b">
        <v>0</v>
      </c>
    </row>
    <row r="687" spans="1:36" x14ac:dyDescent="0.25">
      <c r="A687" t="s">
        <v>36</v>
      </c>
      <c r="B687" t="s">
        <v>255</v>
      </c>
      <c r="C687" t="s">
        <v>575</v>
      </c>
      <c r="D687">
        <v>77.5</v>
      </c>
      <c r="E687">
        <v>26.4</v>
      </c>
      <c r="F687">
        <v>30.1</v>
      </c>
      <c r="G687">
        <v>6.8</v>
      </c>
      <c r="H687">
        <v>254.7</v>
      </c>
      <c r="K687">
        <v>72000</v>
      </c>
      <c r="L687">
        <v>72000</v>
      </c>
      <c r="M687">
        <v>72000</v>
      </c>
      <c r="O687">
        <v>519393.3</v>
      </c>
      <c r="Q687">
        <v>1274.4000000000001</v>
      </c>
      <c r="S687" t="s">
        <v>251</v>
      </c>
      <c r="T687" t="s">
        <v>234</v>
      </c>
      <c r="U687" t="s">
        <v>40</v>
      </c>
      <c r="V687">
        <v>1960</v>
      </c>
      <c r="W687">
        <v>2023</v>
      </c>
      <c r="X687" t="s">
        <v>251</v>
      </c>
      <c r="Y687" t="s">
        <v>41</v>
      </c>
      <c r="Z687">
        <v>26.4</v>
      </c>
      <c r="AA687" t="s">
        <v>42</v>
      </c>
      <c r="AE687">
        <v>58.45</v>
      </c>
      <c r="AF687">
        <v>160.25</v>
      </c>
      <c r="AG687">
        <v>101.8</v>
      </c>
      <c r="AH687">
        <v>-94.25</v>
      </c>
      <c r="AI687">
        <v>312.95</v>
      </c>
      <c r="AJ687" t="b">
        <v>0</v>
      </c>
    </row>
    <row r="688" spans="1:36" x14ac:dyDescent="0.25">
      <c r="A688" t="s">
        <v>36</v>
      </c>
      <c r="B688" t="s">
        <v>121</v>
      </c>
      <c r="C688" t="s">
        <v>576</v>
      </c>
      <c r="D688">
        <v>84.6</v>
      </c>
      <c r="E688">
        <v>67.5</v>
      </c>
      <c r="G688">
        <v>971.7</v>
      </c>
      <c r="H688">
        <v>1914.5</v>
      </c>
      <c r="K688">
        <v>520638</v>
      </c>
      <c r="L688">
        <v>370638</v>
      </c>
      <c r="M688">
        <v>370638</v>
      </c>
      <c r="O688">
        <v>1974966</v>
      </c>
      <c r="Q688">
        <v>182937</v>
      </c>
      <c r="S688" t="s">
        <v>38</v>
      </c>
      <c r="T688" t="s">
        <v>39</v>
      </c>
      <c r="U688" t="s">
        <v>54</v>
      </c>
      <c r="V688">
        <v>2002</v>
      </c>
      <c r="W688">
        <v>2023</v>
      </c>
      <c r="X688" t="s">
        <v>38</v>
      </c>
      <c r="Y688" t="s">
        <v>41</v>
      </c>
      <c r="Z688">
        <v>67.5</v>
      </c>
      <c r="AA688" t="s">
        <v>42</v>
      </c>
      <c r="AE688">
        <v>54.4</v>
      </c>
      <c r="AF688">
        <v>85.35</v>
      </c>
      <c r="AG688">
        <v>30.95</v>
      </c>
      <c r="AH688">
        <v>7.97</v>
      </c>
      <c r="AI688">
        <v>131.78</v>
      </c>
      <c r="AJ688" t="b">
        <v>0</v>
      </c>
    </row>
    <row r="689" spans="1:36" x14ac:dyDescent="0.25">
      <c r="A689" t="s">
        <v>36</v>
      </c>
      <c r="B689" t="s">
        <v>56</v>
      </c>
      <c r="C689" t="s">
        <v>577</v>
      </c>
      <c r="D689">
        <v>68.8</v>
      </c>
      <c r="E689">
        <v>85.4</v>
      </c>
      <c r="F689">
        <v>92.6</v>
      </c>
      <c r="G689">
        <v>749.2</v>
      </c>
      <c r="H689">
        <v>2572.6999999999998</v>
      </c>
      <c r="K689">
        <v>397247</v>
      </c>
      <c r="L689">
        <v>317683</v>
      </c>
      <c r="M689">
        <v>317683</v>
      </c>
      <c r="O689">
        <v>3819439</v>
      </c>
      <c r="Q689">
        <v>141062</v>
      </c>
      <c r="S689" t="s">
        <v>38</v>
      </c>
      <c r="T689" t="s">
        <v>39</v>
      </c>
      <c r="U689" t="s">
        <v>54</v>
      </c>
      <c r="V689">
        <v>2009</v>
      </c>
      <c r="W689">
        <v>2023</v>
      </c>
      <c r="X689" t="s">
        <v>38</v>
      </c>
      <c r="Y689" t="s">
        <v>41</v>
      </c>
      <c r="Z689">
        <v>85.4</v>
      </c>
      <c r="AA689" t="s">
        <v>42</v>
      </c>
      <c r="AE689">
        <v>54.4</v>
      </c>
      <c r="AF689">
        <v>85.35</v>
      </c>
      <c r="AG689">
        <v>30.95</v>
      </c>
      <c r="AH689">
        <v>7.97</v>
      </c>
      <c r="AI689">
        <v>131.78</v>
      </c>
      <c r="AJ689" t="b">
        <v>0</v>
      </c>
    </row>
    <row r="690" spans="1:36" x14ac:dyDescent="0.25">
      <c r="A690" t="s">
        <v>36</v>
      </c>
      <c r="B690" t="s">
        <v>240</v>
      </c>
      <c r="C690" t="s">
        <v>578</v>
      </c>
      <c r="D690">
        <v>83.4</v>
      </c>
      <c r="E690">
        <v>81.400000000000006</v>
      </c>
      <c r="F690">
        <v>85.6</v>
      </c>
      <c r="G690">
        <v>180.2</v>
      </c>
      <c r="H690">
        <v>938.3</v>
      </c>
      <c r="K690">
        <v>108233</v>
      </c>
      <c r="L690">
        <v>108233</v>
      </c>
      <c r="M690">
        <v>108233</v>
      </c>
      <c r="O690">
        <v>1587915</v>
      </c>
      <c r="Q690">
        <v>33925.699999999997</v>
      </c>
      <c r="S690" t="s">
        <v>241</v>
      </c>
      <c r="T690" t="s">
        <v>242</v>
      </c>
      <c r="U690" t="s">
        <v>54</v>
      </c>
      <c r="V690">
        <v>1980</v>
      </c>
      <c r="W690">
        <v>2023</v>
      </c>
      <c r="X690" t="s">
        <v>241</v>
      </c>
      <c r="Y690" t="s">
        <v>41</v>
      </c>
      <c r="Z690">
        <v>81.400000000000006</v>
      </c>
      <c r="AA690" t="s">
        <v>42</v>
      </c>
      <c r="AE690">
        <v>67.75</v>
      </c>
      <c r="AF690">
        <v>90.9</v>
      </c>
      <c r="AG690">
        <v>23.15</v>
      </c>
      <c r="AH690">
        <v>33.020000000000003</v>
      </c>
      <c r="AI690">
        <v>125.63</v>
      </c>
      <c r="AJ690" t="b">
        <v>0</v>
      </c>
    </row>
    <row r="691" spans="1:36" x14ac:dyDescent="0.25">
      <c r="A691" t="s">
        <v>36</v>
      </c>
      <c r="B691" t="s">
        <v>96</v>
      </c>
      <c r="C691" t="s">
        <v>579</v>
      </c>
      <c r="D691">
        <v>77.7</v>
      </c>
      <c r="E691">
        <v>61.6</v>
      </c>
      <c r="F691">
        <v>69</v>
      </c>
      <c r="G691">
        <v>158.4</v>
      </c>
      <c r="H691">
        <v>266.89999999999998</v>
      </c>
      <c r="K691">
        <v>61600</v>
      </c>
      <c r="L691">
        <v>61600</v>
      </c>
      <c r="M691">
        <v>61600</v>
      </c>
      <c r="O691">
        <v>237928.7</v>
      </c>
      <c r="Q691">
        <v>29819</v>
      </c>
      <c r="S691" t="s">
        <v>38</v>
      </c>
      <c r="T691" t="s">
        <v>39</v>
      </c>
      <c r="U691" t="s">
        <v>40</v>
      </c>
      <c r="V691">
        <v>1958</v>
      </c>
      <c r="W691">
        <v>2023</v>
      </c>
      <c r="X691" t="s">
        <v>38</v>
      </c>
      <c r="Y691" t="s">
        <v>41</v>
      </c>
      <c r="Z691">
        <v>61.6</v>
      </c>
      <c r="AA691" t="s">
        <v>42</v>
      </c>
      <c r="AE691">
        <v>54.4</v>
      </c>
      <c r="AF691">
        <v>85.35</v>
      </c>
      <c r="AG691">
        <v>30.95</v>
      </c>
      <c r="AH691">
        <v>7.97</v>
      </c>
      <c r="AI691">
        <v>131.78</v>
      </c>
      <c r="AJ691" t="b">
        <v>0</v>
      </c>
    </row>
    <row r="692" spans="1:36" x14ac:dyDescent="0.25">
      <c r="A692" t="s">
        <v>36</v>
      </c>
      <c r="B692" t="s">
        <v>116</v>
      </c>
      <c r="C692" t="s">
        <v>580</v>
      </c>
      <c r="D692">
        <v>70.8</v>
      </c>
      <c r="E692">
        <v>76.400000000000006</v>
      </c>
      <c r="F692">
        <v>88.5</v>
      </c>
      <c r="G692">
        <v>210.8</v>
      </c>
      <c r="H692">
        <v>280.8</v>
      </c>
      <c r="K692">
        <v>58508</v>
      </c>
      <c r="L692">
        <v>58508</v>
      </c>
      <c r="M692">
        <v>58508</v>
      </c>
      <c r="O692">
        <v>146583.29999999999</v>
      </c>
      <c r="Q692">
        <v>39683</v>
      </c>
      <c r="S692" t="s">
        <v>38</v>
      </c>
      <c r="T692" t="s">
        <v>39</v>
      </c>
      <c r="U692" t="s">
        <v>40</v>
      </c>
      <c r="V692">
        <v>1925</v>
      </c>
      <c r="W692">
        <v>2023</v>
      </c>
      <c r="X692" t="s">
        <v>38</v>
      </c>
      <c r="Y692" t="s">
        <v>41</v>
      </c>
      <c r="Z692">
        <v>76.400000000000006</v>
      </c>
      <c r="AA692" t="s">
        <v>42</v>
      </c>
      <c r="AE692">
        <v>54.4</v>
      </c>
      <c r="AF692">
        <v>85.35</v>
      </c>
      <c r="AG692">
        <v>30.95</v>
      </c>
      <c r="AH692">
        <v>7.97</v>
      </c>
      <c r="AI692">
        <v>131.78</v>
      </c>
      <c r="AJ692" t="b">
        <v>0</v>
      </c>
    </row>
    <row r="693" spans="1:36" x14ac:dyDescent="0.25">
      <c r="A693" t="s">
        <v>36</v>
      </c>
      <c r="B693" t="s">
        <v>321</v>
      </c>
      <c r="C693" t="s">
        <v>581</v>
      </c>
      <c r="D693">
        <v>98.6</v>
      </c>
      <c r="E693">
        <v>113.3</v>
      </c>
      <c r="F693">
        <v>123.1</v>
      </c>
      <c r="G693">
        <v>125.2</v>
      </c>
      <c r="H693">
        <v>446.1</v>
      </c>
      <c r="K693">
        <v>42000</v>
      </c>
      <c r="L693">
        <v>42000</v>
      </c>
      <c r="M693">
        <v>42000</v>
      </c>
      <c r="O693">
        <v>703293.2</v>
      </c>
      <c r="Q693">
        <v>23574.2</v>
      </c>
      <c r="S693" t="s">
        <v>241</v>
      </c>
      <c r="T693" t="s">
        <v>242</v>
      </c>
      <c r="U693" t="s">
        <v>40</v>
      </c>
      <c r="V693">
        <v>2000</v>
      </c>
      <c r="W693">
        <v>2023</v>
      </c>
      <c r="X693" t="s">
        <v>241</v>
      </c>
      <c r="Y693" t="s">
        <v>41</v>
      </c>
      <c r="Z693">
        <v>113.3</v>
      </c>
      <c r="AA693" t="s">
        <v>42</v>
      </c>
      <c r="AE693">
        <v>67.75</v>
      </c>
      <c r="AF693">
        <v>90.9</v>
      </c>
      <c r="AG693">
        <v>23.15</v>
      </c>
      <c r="AH693">
        <v>33.020000000000003</v>
      </c>
      <c r="AI693">
        <v>125.63</v>
      </c>
      <c r="AJ693" t="b">
        <v>0</v>
      </c>
    </row>
    <row r="694" spans="1:36" x14ac:dyDescent="0.25">
      <c r="A694" t="s">
        <v>36</v>
      </c>
      <c r="B694" t="s">
        <v>55</v>
      </c>
      <c r="C694" t="s">
        <v>582</v>
      </c>
      <c r="D694">
        <v>68.7</v>
      </c>
      <c r="E694">
        <v>92.3</v>
      </c>
      <c r="F694">
        <v>96.6</v>
      </c>
      <c r="G694">
        <v>540.5</v>
      </c>
      <c r="H694">
        <v>1432.2</v>
      </c>
      <c r="K694">
        <v>204068</v>
      </c>
      <c r="L694">
        <v>179233</v>
      </c>
      <c r="M694">
        <v>179233</v>
      </c>
      <c r="O694">
        <v>1867749</v>
      </c>
      <c r="Q694">
        <v>101763</v>
      </c>
      <c r="S694" t="s">
        <v>38</v>
      </c>
      <c r="T694" t="s">
        <v>39</v>
      </c>
      <c r="U694" t="s">
        <v>54</v>
      </c>
      <c r="V694">
        <v>2012</v>
      </c>
      <c r="W694">
        <v>2023</v>
      </c>
      <c r="X694" t="s">
        <v>38</v>
      </c>
      <c r="Y694" t="s">
        <v>41</v>
      </c>
      <c r="Z694">
        <v>92.3</v>
      </c>
      <c r="AA694" t="s">
        <v>42</v>
      </c>
      <c r="AE694">
        <v>54.4</v>
      </c>
      <c r="AF694">
        <v>85.35</v>
      </c>
      <c r="AG694">
        <v>30.95</v>
      </c>
      <c r="AH694">
        <v>7.97</v>
      </c>
      <c r="AI694">
        <v>131.78</v>
      </c>
      <c r="AJ694" t="b">
        <v>0</v>
      </c>
    </row>
    <row r="695" spans="1:36" x14ac:dyDescent="0.25">
      <c r="A695" t="s">
        <v>36</v>
      </c>
      <c r="B695" t="s">
        <v>583</v>
      </c>
      <c r="C695" t="s">
        <v>584</v>
      </c>
      <c r="D695">
        <v>96.8</v>
      </c>
      <c r="E695">
        <v>68.2</v>
      </c>
      <c r="F695">
        <v>78.2</v>
      </c>
      <c r="G695">
        <v>536.29999999999995</v>
      </c>
      <c r="H695">
        <v>805.5</v>
      </c>
      <c r="K695">
        <v>177671</v>
      </c>
      <c r="L695">
        <v>177671</v>
      </c>
      <c r="M695">
        <v>177671</v>
      </c>
      <c r="O695">
        <v>590117</v>
      </c>
      <c r="Q695">
        <v>100974.5</v>
      </c>
      <c r="S695" t="s">
        <v>38</v>
      </c>
      <c r="T695" t="s">
        <v>39</v>
      </c>
      <c r="U695" t="s">
        <v>54</v>
      </c>
      <c r="V695">
        <v>1947</v>
      </c>
      <c r="W695">
        <v>2023</v>
      </c>
      <c r="X695" t="s">
        <v>38</v>
      </c>
      <c r="Y695" t="s">
        <v>41</v>
      </c>
      <c r="Z695">
        <v>68.2</v>
      </c>
      <c r="AA695" t="s">
        <v>42</v>
      </c>
      <c r="AE695">
        <v>54.4</v>
      </c>
      <c r="AF695">
        <v>85.35</v>
      </c>
      <c r="AG695">
        <v>30.95</v>
      </c>
      <c r="AH695">
        <v>7.97</v>
      </c>
      <c r="AI695">
        <v>131.78</v>
      </c>
      <c r="AJ695" t="b">
        <v>0</v>
      </c>
    </row>
    <row r="696" spans="1:36" x14ac:dyDescent="0.25">
      <c r="A696" t="s">
        <v>36</v>
      </c>
      <c r="B696" t="s">
        <v>94</v>
      </c>
      <c r="C696" t="s">
        <v>585</v>
      </c>
      <c r="D696">
        <v>52.8</v>
      </c>
      <c r="E696">
        <v>48.5</v>
      </c>
      <c r="F696">
        <v>52.9</v>
      </c>
      <c r="G696">
        <v>87.8</v>
      </c>
      <c r="H696">
        <v>478.3</v>
      </c>
      <c r="K696">
        <v>91600</v>
      </c>
      <c r="L696">
        <v>91600</v>
      </c>
      <c r="M696">
        <v>91600</v>
      </c>
      <c r="O696">
        <v>817935.5</v>
      </c>
      <c r="Q696">
        <v>16534</v>
      </c>
      <c r="S696" t="s">
        <v>38</v>
      </c>
      <c r="T696" t="s">
        <v>39</v>
      </c>
      <c r="U696" t="s">
        <v>40</v>
      </c>
      <c r="V696">
        <v>1922</v>
      </c>
      <c r="W696">
        <v>2023</v>
      </c>
      <c r="X696" t="s">
        <v>38</v>
      </c>
      <c r="Y696" t="s">
        <v>41</v>
      </c>
      <c r="Z696">
        <v>48.5</v>
      </c>
      <c r="AA696" t="s">
        <v>42</v>
      </c>
      <c r="AE696">
        <v>54.4</v>
      </c>
      <c r="AF696">
        <v>85.35</v>
      </c>
      <c r="AG696">
        <v>30.95</v>
      </c>
      <c r="AH696">
        <v>7.97</v>
      </c>
      <c r="AI696">
        <v>131.78</v>
      </c>
      <c r="AJ696" t="b">
        <v>0</v>
      </c>
    </row>
    <row r="697" spans="1:36" x14ac:dyDescent="0.25">
      <c r="A697" t="s">
        <v>36</v>
      </c>
      <c r="B697" t="s">
        <v>406</v>
      </c>
      <c r="C697" t="s">
        <v>586</v>
      </c>
      <c r="D697">
        <v>129.19999999999999</v>
      </c>
      <c r="E697">
        <v>74.5</v>
      </c>
      <c r="F697">
        <v>85.2</v>
      </c>
      <c r="G697">
        <v>575.20000000000005</v>
      </c>
      <c r="H697">
        <v>760.9</v>
      </c>
      <c r="K697">
        <v>201086</v>
      </c>
      <c r="L697">
        <v>163218</v>
      </c>
      <c r="M697">
        <v>163218</v>
      </c>
      <c r="O697">
        <v>388981.3</v>
      </c>
      <c r="Q697">
        <v>108292</v>
      </c>
      <c r="S697" t="s">
        <v>38</v>
      </c>
      <c r="T697" t="s">
        <v>39</v>
      </c>
      <c r="U697" t="s">
        <v>54</v>
      </c>
      <c r="V697">
        <v>1990</v>
      </c>
      <c r="W697">
        <v>2023</v>
      </c>
      <c r="X697" t="s">
        <v>38</v>
      </c>
      <c r="Y697" t="s">
        <v>41</v>
      </c>
      <c r="Z697">
        <v>74.5</v>
      </c>
      <c r="AA697" t="s">
        <v>42</v>
      </c>
      <c r="AE697">
        <v>54.4</v>
      </c>
      <c r="AF697">
        <v>85.35</v>
      </c>
      <c r="AG697">
        <v>30.95</v>
      </c>
      <c r="AH697">
        <v>7.97</v>
      </c>
      <c r="AI697">
        <v>131.78</v>
      </c>
      <c r="AJ697" t="b">
        <v>0</v>
      </c>
    </row>
    <row r="698" spans="1:36" x14ac:dyDescent="0.25">
      <c r="A698" t="s">
        <v>36</v>
      </c>
      <c r="B698" t="s">
        <v>407</v>
      </c>
      <c r="C698" t="s">
        <v>587</v>
      </c>
      <c r="D698">
        <v>74.400000000000006</v>
      </c>
      <c r="E698">
        <v>74.400000000000006</v>
      </c>
      <c r="F698">
        <v>79.400000000000006</v>
      </c>
      <c r="G698">
        <v>646.1</v>
      </c>
      <c r="H698">
        <v>2141</v>
      </c>
      <c r="K698">
        <v>400400</v>
      </c>
      <c r="L698">
        <v>307000</v>
      </c>
      <c r="M698">
        <v>307000</v>
      </c>
      <c r="O698">
        <v>3131434</v>
      </c>
      <c r="Q698">
        <v>121638</v>
      </c>
      <c r="S698" t="s">
        <v>38</v>
      </c>
      <c r="T698" t="s">
        <v>39</v>
      </c>
      <c r="U698" t="s">
        <v>54</v>
      </c>
      <c r="V698">
        <v>2015</v>
      </c>
      <c r="W698">
        <v>2023</v>
      </c>
      <c r="X698" t="s">
        <v>38</v>
      </c>
      <c r="Y698" t="s">
        <v>41</v>
      </c>
      <c r="Z698">
        <v>74.400000000000006</v>
      </c>
      <c r="AA698" t="s">
        <v>42</v>
      </c>
      <c r="AE698">
        <v>54.4</v>
      </c>
      <c r="AF698">
        <v>85.35</v>
      </c>
      <c r="AG698">
        <v>30.95</v>
      </c>
      <c r="AH698">
        <v>7.97</v>
      </c>
      <c r="AI698">
        <v>131.78</v>
      </c>
      <c r="AJ698" t="b">
        <v>0</v>
      </c>
    </row>
    <row r="699" spans="1:36" x14ac:dyDescent="0.25">
      <c r="A699" t="s">
        <v>36</v>
      </c>
      <c r="B699" t="s">
        <v>408</v>
      </c>
      <c r="C699" t="s">
        <v>588</v>
      </c>
      <c r="D699">
        <v>59.9</v>
      </c>
      <c r="E699">
        <v>43.4</v>
      </c>
      <c r="G699">
        <v>82</v>
      </c>
      <c r="H699">
        <v>272.89999999999998</v>
      </c>
      <c r="K699">
        <v>76164</v>
      </c>
      <c r="L699">
        <v>68549</v>
      </c>
      <c r="M699">
        <v>68549</v>
      </c>
      <c r="O699">
        <v>418620.1</v>
      </c>
      <c r="Q699">
        <v>15433</v>
      </c>
      <c r="S699" t="s">
        <v>38</v>
      </c>
      <c r="T699" t="s">
        <v>39</v>
      </c>
      <c r="U699" t="s">
        <v>40</v>
      </c>
      <c r="V699">
        <v>1999</v>
      </c>
      <c r="W699">
        <v>2023</v>
      </c>
      <c r="X699" t="s">
        <v>38</v>
      </c>
      <c r="Y699" t="s">
        <v>41</v>
      </c>
      <c r="Z699">
        <v>43.4</v>
      </c>
      <c r="AA699" t="s">
        <v>42</v>
      </c>
      <c r="AE699">
        <v>54.4</v>
      </c>
      <c r="AF699">
        <v>85.35</v>
      </c>
      <c r="AG699">
        <v>30.95</v>
      </c>
      <c r="AH699">
        <v>7.97</v>
      </c>
      <c r="AI699">
        <v>131.78</v>
      </c>
      <c r="AJ699" t="b">
        <v>0</v>
      </c>
    </row>
    <row r="700" spans="1:36" x14ac:dyDescent="0.25">
      <c r="A700" t="s">
        <v>87</v>
      </c>
      <c r="B700" t="s">
        <v>403</v>
      </c>
      <c r="C700" t="s">
        <v>589</v>
      </c>
      <c r="D700">
        <v>72.900000000000006</v>
      </c>
      <c r="E700">
        <v>59.1</v>
      </c>
      <c r="F700">
        <v>64.8</v>
      </c>
      <c r="G700">
        <v>0</v>
      </c>
      <c r="H700">
        <v>1210.4000000000001</v>
      </c>
      <c r="K700">
        <v>218051</v>
      </c>
      <c r="L700">
        <v>153251</v>
      </c>
      <c r="M700">
        <v>153251</v>
      </c>
      <c r="O700">
        <v>2653254</v>
      </c>
      <c r="S700" t="s">
        <v>66</v>
      </c>
      <c r="T700" t="s">
        <v>67</v>
      </c>
      <c r="U700" t="s">
        <v>54</v>
      </c>
      <c r="V700">
        <v>1978</v>
      </c>
      <c r="W700">
        <v>2023</v>
      </c>
      <c r="X700" t="s">
        <v>66</v>
      </c>
      <c r="Y700" t="s">
        <v>66</v>
      </c>
      <c r="Z700">
        <v>59.1</v>
      </c>
      <c r="AA700" t="s">
        <v>42</v>
      </c>
      <c r="AE700">
        <v>58.88</v>
      </c>
      <c r="AF700">
        <v>118.35</v>
      </c>
      <c r="AG700">
        <v>59.47</v>
      </c>
      <c r="AH700">
        <v>-30.34</v>
      </c>
      <c r="AI700">
        <v>207.56</v>
      </c>
      <c r="AJ700" t="b">
        <v>0</v>
      </c>
    </row>
    <row r="701" spans="1:36" x14ac:dyDescent="0.25">
      <c r="A701" t="s">
        <v>36</v>
      </c>
      <c r="B701" t="s">
        <v>590</v>
      </c>
      <c r="C701" t="s">
        <v>591</v>
      </c>
      <c r="D701">
        <v>65.2</v>
      </c>
      <c r="E701">
        <v>41.2</v>
      </c>
      <c r="F701">
        <v>48.4</v>
      </c>
      <c r="G701">
        <v>231.4</v>
      </c>
      <c r="H701">
        <v>773</v>
      </c>
      <c r="K701">
        <v>274704</v>
      </c>
      <c r="L701">
        <v>199704</v>
      </c>
      <c r="M701">
        <v>199704</v>
      </c>
      <c r="O701">
        <v>1134443</v>
      </c>
      <c r="Q701">
        <v>43565.599999999999</v>
      </c>
      <c r="S701" t="s">
        <v>38</v>
      </c>
      <c r="T701" t="s">
        <v>39</v>
      </c>
      <c r="U701" t="s">
        <v>54</v>
      </c>
      <c r="V701">
        <v>2002</v>
      </c>
      <c r="W701">
        <v>2023</v>
      </c>
      <c r="X701" t="s">
        <v>38</v>
      </c>
      <c r="Y701" t="s">
        <v>41</v>
      </c>
      <c r="Z701">
        <v>41.2</v>
      </c>
      <c r="AA701" t="s">
        <v>42</v>
      </c>
      <c r="AE701">
        <v>54.4</v>
      </c>
      <c r="AF701">
        <v>85.35</v>
      </c>
      <c r="AG701">
        <v>30.95</v>
      </c>
      <c r="AH701">
        <v>7.97</v>
      </c>
      <c r="AI701">
        <v>131.78</v>
      </c>
      <c r="AJ701" t="b">
        <v>0</v>
      </c>
    </row>
    <row r="702" spans="1:36" x14ac:dyDescent="0.25">
      <c r="A702" t="s">
        <v>36</v>
      </c>
      <c r="B702" t="s">
        <v>155</v>
      </c>
      <c r="C702" t="s">
        <v>592</v>
      </c>
      <c r="D702">
        <v>83.3</v>
      </c>
      <c r="E702">
        <v>110.1</v>
      </c>
      <c r="F702">
        <v>122.8</v>
      </c>
      <c r="G702">
        <v>298.89999999999998</v>
      </c>
      <c r="H702">
        <v>651.6</v>
      </c>
      <c r="K702">
        <v>88545</v>
      </c>
      <c r="L702">
        <v>75045</v>
      </c>
      <c r="M702">
        <v>75045</v>
      </c>
      <c r="O702">
        <v>773103</v>
      </c>
      <c r="Q702">
        <v>56270</v>
      </c>
      <c r="S702" t="s">
        <v>38</v>
      </c>
      <c r="T702" t="s">
        <v>39</v>
      </c>
      <c r="U702" t="s">
        <v>40</v>
      </c>
      <c r="V702">
        <v>1978</v>
      </c>
      <c r="W702">
        <v>2023</v>
      </c>
      <c r="X702" t="s">
        <v>38</v>
      </c>
      <c r="Y702" t="s">
        <v>41</v>
      </c>
      <c r="Z702">
        <v>110.1</v>
      </c>
      <c r="AA702" t="s">
        <v>42</v>
      </c>
      <c r="AE702">
        <v>54.4</v>
      </c>
      <c r="AF702">
        <v>85.35</v>
      </c>
      <c r="AG702">
        <v>30.95</v>
      </c>
      <c r="AH702">
        <v>7.97</v>
      </c>
      <c r="AI702">
        <v>131.78</v>
      </c>
      <c r="AJ702" t="b">
        <v>0</v>
      </c>
    </row>
    <row r="703" spans="1:36" x14ac:dyDescent="0.25">
      <c r="A703" t="s">
        <v>87</v>
      </c>
      <c r="B703" t="s">
        <v>261</v>
      </c>
      <c r="C703" t="s">
        <v>593</v>
      </c>
      <c r="D703">
        <v>80.099999999999994</v>
      </c>
      <c r="E703">
        <v>56.9</v>
      </c>
      <c r="F703">
        <v>60.7</v>
      </c>
      <c r="G703">
        <v>0</v>
      </c>
      <c r="H703">
        <v>1360.8</v>
      </c>
      <c r="K703">
        <v>173933</v>
      </c>
      <c r="L703">
        <v>170933</v>
      </c>
      <c r="M703">
        <v>170933</v>
      </c>
      <c r="O703">
        <v>2850349</v>
      </c>
      <c r="S703" t="s">
        <v>66</v>
      </c>
      <c r="T703" t="s">
        <v>67</v>
      </c>
      <c r="U703" t="s">
        <v>54</v>
      </c>
      <c r="V703">
        <v>1984</v>
      </c>
      <c r="W703">
        <v>2023</v>
      </c>
      <c r="X703" t="s">
        <v>66</v>
      </c>
      <c r="Y703" t="s">
        <v>66</v>
      </c>
      <c r="Z703">
        <v>56.9</v>
      </c>
      <c r="AA703" t="s">
        <v>42</v>
      </c>
      <c r="AE703">
        <v>58.88</v>
      </c>
      <c r="AF703">
        <v>118.35</v>
      </c>
      <c r="AG703">
        <v>59.47</v>
      </c>
      <c r="AH703">
        <v>-30.34</v>
      </c>
      <c r="AI703">
        <v>207.56</v>
      </c>
      <c r="AJ703" t="b">
        <v>0</v>
      </c>
    </row>
    <row r="704" spans="1:36" x14ac:dyDescent="0.25">
      <c r="A704" t="s">
        <v>36</v>
      </c>
      <c r="B704" t="s">
        <v>594</v>
      </c>
      <c r="C704" t="s">
        <v>595</v>
      </c>
      <c r="D704">
        <v>92.1</v>
      </c>
      <c r="E704">
        <v>65.7</v>
      </c>
      <c r="F704">
        <v>75.5</v>
      </c>
      <c r="G704">
        <v>309.39999999999998</v>
      </c>
      <c r="H704">
        <v>457.1</v>
      </c>
      <c r="K704">
        <v>115503</v>
      </c>
      <c r="L704">
        <v>105503</v>
      </c>
      <c r="M704">
        <v>105503</v>
      </c>
      <c r="O704">
        <v>323793.5</v>
      </c>
      <c r="Q704">
        <v>58257.8</v>
      </c>
      <c r="S704" t="s">
        <v>38</v>
      </c>
      <c r="T704" t="s">
        <v>39</v>
      </c>
      <c r="U704" t="s">
        <v>54</v>
      </c>
      <c r="V704">
        <v>1949</v>
      </c>
      <c r="W704">
        <v>2023</v>
      </c>
      <c r="X704" t="s">
        <v>38</v>
      </c>
      <c r="Y704" t="s">
        <v>41</v>
      </c>
      <c r="Z704">
        <v>65.7</v>
      </c>
      <c r="AA704" t="s">
        <v>42</v>
      </c>
      <c r="AE704">
        <v>54.4</v>
      </c>
      <c r="AF704">
        <v>85.35</v>
      </c>
      <c r="AG704">
        <v>30.95</v>
      </c>
      <c r="AH704">
        <v>7.97</v>
      </c>
      <c r="AI704">
        <v>131.78</v>
      </c>
      <c r="AJ704" t="b">
        <v>0</v>
      </c>
    </row>
    <row r="705" spans="1:36" x14ac:dyDescent="0.25">
      <c r="A705" t="s">
        <v>36</v>
      </c>
      <c r="B705" t="s">
        <v>147</v>
      </c>
      <c r="C705" t="s">
        <v>596</v>
      </c>
      <c r="D705">
        <v>86.7</v>
      </c>
      <c r="E705">
        <v>74.2</v>
      </c>
      <c r="F705">
        <v>82.3</v>
      </c>
      <c r="G705">
        <v>213.6</v>
      </c>
      <c r="H705">
        <v>420.2</v>
      </c>
      <c r="K705">
        <v>92045</v>
      </c>
      <c r="L705">
        <v>75045</v>
      </c>
      <c r="M705">
        <v>75045</v>
      </c>
      <c r="O705">
        <v>452830.7</v>
      </c>
      <c r="Q705">
        <v>40214</v>
      </c>
      <c r="S705" t="s">
        <v>38</v>
      </c>
      <c r="T705" t="s">
        <v>39</v>
      </c>
      <c r="U705" t="s">
        <v>40</v>
      </c>
      <c r="V705">
        <v>1984</v>
      </c>
      <c r="W705">
        <v>2023</v>
      </c>
      <c r="X705" t="s">
        <v>38</v>
      </c>
      <c r="Y705" t="s">
        <v>41</v>
      </c>
      <c r="Z705">
        <v>74.2</v>
      </c>
      <c r="AA705" t="s">
        <v>42</v>
      </c>
      <c r="AE705">
        <v>54.4</v>
      </c>
      <c r="AF705">
        <v>85.35</v>
      </c>
      <c r="AG705">
        <v>30.95</v>
      </c>
      <c r="AH705">
        <v>7.97</v>
      </c>
      <c r="AI705">
        <v>131.78</v>
      </c>
      <c r="AJ705" t="b">
        <v>0</v>
      </c>
    </row>
    <row r="706" spans="1:36" x14ac:dyDescent="0.25">
      <c r="A706" t="s">
        <v>87</v>
      </c>
      <c r="B706" t="s">
        <v>275</v>
      </c>
      <c r="C706" t="s">
        <v>597</v>
      </c>
      <c r="D706">
        <v>40.200000000000003</v>
      </c>
      <c r="E706">
        <v>25</v>
      </c>
      <c r="F706">
        <v>28.1</v>
      </c>
      <c r="G706">
        <v>0</v>
      </c>
      <c r="H706">
        <v>227.7</v>
      </c>
      <c r="K706">
        <v>68000</v>
      </c>
      <c r="L706">
        <v>68000</v>
      </c>
      <c r="M706">
        <v>68000</v>
      </c>
      <c r="O706">
        <v>499117</v>
      </c>
      <c r="S706" t="s">
        <v>38</v>
      </c>
      <c r="T706" t="s">
        <v>39</v>
      </c>
      <c r="U706" t="s">
        <v>40</v>
      </c>
      <c r="V706">
        <v>1969</v>
      </c>
      <c r="W706">
        <v>2023</v>
      </c>
      <c r="X706" t="s">
        <v>38</v>
      </c>
      <c r="Y706" t="s">
        <v>41</v>
      </c>
      <c r="Z706">
        <v>25</v>
      </c>
      <c r="AA706" t="s">
        <v>42</v>
      </c>
      <c r="AE706">
        <v>54.4</v>
      </c>
      <c r="AF706">
        <v>85.35</v>
      </c>
      <c r="AG706">
        <v>30.95</v>
      </c>
      <c r="AH706">
        <v>7.97</v>
      </c>
      <c r="AI706">
        <v>131.78</v>
      </c>
      <c r="AJ706" t="b">
        <v>0</v>
      </c>
    </row>
    <row r="707" spans="1:36" x14ac:dyDescent="0.25">
      <c r="A707" t="s">
        <v>36</v>
      </c>
      <c r="B707" t="s">
        <v>128</v>
      </c>
      <c r="C707" t="s">
        <v>598</v>
      </c>
      <c r="D707">
        <v>71.900000000000006</v>
      </c>
      <c r="E707">
        <v>46.8</v>
      </c>
      <c r="F707">
        <v>54.7</v>
      </c>
      <c r="G707">
        <v>321.5</v>
      </c>
      <c r="H707">
        <v>450.2</v>
      </c>
      <c r="K707">
        <v>176845</v>
      </c>
      <c r="L707">
        <v>148845</v>
      </c>
      <c r="M707">
        <v>148845</v>
      </c>
      <c r="O707">
        <v>269713.59999999998</v>
      </c>
      <c r="Q707">
        <v>60521.599999999999</v>
      </c>
      <c r="S707" t="s">
        <v>38</v>
      </c>
      <c r="T707" t="s">
        <v>39</v>
      </c>
      <c r="U707" t="s">
        <v>54</v>
      </c>
      <c r="V707">
        <v>1922</v>
      </c>
      <c r="W707">
        <v>2023</v>
      </c>
      <c r="X707" t="s">
        <v>38</v>
      </c>
      <c r="Y707" t="s">
        <v>41</v>
      </c>
      <c r="Z707">
        <v>46.8</v>
      </c>
      <c r="AA707" t="s">
        <v>42</v>
      </c>
      <c r="AE707">
        <v>54.4</v>
      </c>
      <c r="AF707">
        <v>85.35</v>
      </c>
      <c r="AG707">
        <v>30.95</v>
      </c>
      <c r="AH707">
        <v>7.97</v>
      </c>
      <c r="AI707">
        <v>131.78</v>
      </c>
      <c r="AJ707" t="b">
        <v>0</v>
      </c>
    </row>
    <row r="708" spans="1:36" x14ac:dyDescent="0.25">
      <c r="A708" t="s">
        <v>87</v>
      </c>
      <c r="B708" t="s">
        <v>260</v>
      </c>
      <c r="C708" t="s">
        <v>599</v>
      </c>
      <c r="D708">
        <v>37.9</v>
      </c>
      <c r="E708">
        <v>27.9</v>
      </c>
      <c r="F708">
        <v>31.8</v>
      </c>
      <c r="G708">
        <v>0</v>
      </c>
      <c r="H708">
        <v>249.9</v>
      </c>
      <c r="K708">
        <v>66900</v>
      </c>
      <c r="L708">
        <v>66900</v>
      </c>
      <c r="M708">
        <v>66900</v>
      </c>
      <c r="O708">
        <v>547758</v>
      </c>
      <c r="S708" t="s">
        <v>38</v>
      </c>
      <c r="T708" t="s">
        <v>39</v>
      </c>
      <c r="U708" t="s">
        <v>40</v>
      </c>
      <c r="V708">
        <v>1968</v>
      </c>
      <c r="W708">
        <v>2023</v>
      </c>
      <c r="X708" t="s">
        <v>38</v>
      </c>
      <c r="Y708" t="s">
        <v>41</v>
      </c>
      <c r="Z708">
        <v>27.9</v>
      </c>
      <c r="AA708" t="s">
        <v>42</v>
      </c>
      <c r="AE708">
        <v>54.4</v>
      </c>
      <c r="AF708">
        <v>85.35</v>
      </c>
      <c r="AG708">
        <v>30.95</v>
      </c>
      <c r="AH708">
        <v>7.97</v>
      </c>
      <c r="AI708">
        <v>131.78</v>
      </c>
      <c r="AJ708" t="b">
        <v>0</v>
      </c>
    </row>
    <row r="709" spans="1:36" x14ac:dyDescent="0.25">
      <c r="A709" t="s">
        <v>36</v>
      </c>
      <c r="B709" t="s">
        <v>379</v>
      </c>
      <c r="C709" t="s">
        <v>600</v>
      </c>
      <c r="D709">
        <v>97.9</v>
      </c>
      <c r="E709">
        <v>83.6</v>
      </c>
      <c r="G709">
        <v>494.5</v>
      </c>
      <c r="H709">
        <v>774.3</v>
      </c>
      <c r="K709">
        <v>171200</v>
      </c>
      <c r="L709">
        <v>135200</v>
      </c>
      <c r="M709">
        <v>135200</v>
      </c>
      <c r="O709">
        <v>586073.1</v>
      </c>
      <c r="Q709">
        <v>93093</v>
      </c>
      <c r="S709" t="s">
        <v>38</v>
      </c>
      <c r="T709" t="s">
        <v>39</v>
      </c>
      <c r="U709" t="s">
        <v>54</v>
      </c>
      <c r="V709">
        <v>1959</v>
      </c>
      <c r="W709">
        <v>2023</v>
      </c>
      <c r="X709" t="s">
        <v>38</v>
      </c>
      <c r="Y709" t="s">
        <v>41</v>
      </c>
      <c r="Z709">
        <v>83.6</v>
      </c>
      <c r="AA709" t="s">
        <v>42</v>
      </c>
      <c r="AE709">
        <v>54.4</v>
      </c>
      <c r="AF709">
        <v>85.35</v>
      </c>
      <c r="AG709">
        <v>30.95</v>
      </c>
      <c r="AH709">
        <v>7.97</v>
      </c>
      <c r="AI709">
        <v>131.78</v>
      </c>
      <c r="AJ709" t="b">
        <v>0</v>
      </c>
    </row>
    <row r="710" spans="1:36" x14ac:dyDescent="0.25">
      <c r="A710" t="s">
        <v>36</v>
      </c>
      <c r="B710" t="s">
        <v>268</v>
      </c>
      <c r="C710" t="s">
        <v>601</v>
      </c>
      <c r="D710">
        <v>82.9</v>
      </c>
      <c r="E710">
        <v>57.3</v>
      </c>
      <c r="F710">
        <v>63.5</v>
      </c>
      <c r="G710">
        <v>159.19999999999999</v>
      </c>
      <c r="H710">
        <v>239.5</v>
      </c>
      <c r="K710">
        <v>75268</v>
      </c>
      <c r="L710">
        <v>62745</v>
      </c>
      <c r="M710">
        <v>62745</v>
      </c>
      <c r="O710">
        <v>175917</v>
      </c>
      <c r="Q710">
        <v>29979</v>
      </c>
      <c r="S710" t="s">
        <v>38</v>
      </c>
      <c r="T710" t="s">
        <v>39</v>
      </c>
      <c r="U710" t="s">
        <v>40</v>
      </c>
      <c r="V710">
        <v>1960</v>
      </c>
      <c r="W710">
        <v>2023</v>
      </c>
      <c r="X710" t="s">
        <v>38</v>
      </c>
      <c r="Y710" t="s">
        <v>41</v>
      </c>
      <c r="Z710">
        <v>57.3</v>
      </c>
      <c r="AA710" t="s">
        <v>42</v>
      </c>
      <c r="AE710">
        <v>54.4</v>
      </c>
      <c r="AF710">
        <v>85.35</v>
      </c>
      <c r="AG710">
        <v>30.95</v>
      </c>
      <c r="AH710">
        <v>7.97</v>
      </c>
      <c r="AI710">
        <v>131.78</v>
      </c>
      <c r="AJ710" t="b">
        <v>0</v>
      </c>
    </row>
    <row r="711" spans="1:36" x14ac:dyDescent="0.25">
      <c r="A711" t="s">
        <v>36</v>
      </c>
      <c r="B711" t="s">
        <v>328</v>
      </c>
      <c r="C711" t="s">
        <v>602</v>
      </c>
      <c r="D711">
        <v>67.900000000000006</v>
      </c>
      <c r="E711">
        <v>40.200000000000003</v>
      </c>
      <c r="F711">
        <v>42.9</v>
      </c>
      <c r="G711">
        <v>301.39999999999998</v>
      </c>
      <c r="H711">
        <v>1010.4</v>
      </c>
      <c r="K711">
        <v>370526</v>
      </c>
      <c r="L711">
        <v>267285</v>
      </c>
      <c r="M711">
        <v>267285</v>
      </c>
      <c r="O711">
        <v>1485074</v>
      </c>
      <c r="Q711">
        <v>56740.4</v>
      </c>
      <c r="S711" t="s">
        <v>38</v>
      </c>
      <c r="T711" t="s">
        <v>39</v>
      </c>
      <c r="U711" t="s">
        <v>54</v>
      </c>
      <c r="V711">
        <v>2013</v>
      </c>
      <c r="W711">
        <v>2023</v>
      </c>
      <c r="X711" t="s">
        <v>38</v>
      </c>
      <c r="Y711" t="s">
        <v>41</v>
      </c>
      <c r="Z711">
        <v>40.200000000000003</v>
      </c>
      <c r="AA711" t="s">
        <v>42</v>
      </c>
      <c r="AE711">
        <v>54.4</v>
      </c>
      <c r="AF711">
        <v>85.35</v>
      </c>
      <c r="AG711">
        <v>30.95</v>
      </c>
      <c r="AH711">
        <v>7.97</v>
      </c>
      <c r="AI711">
        <v>131.78</v>
      </c>
      <c r="AJ711" t="b">
        <v>0</v>
      </c>
    </row>
    <row r="712" spans="1:36" x14ac:dyDescent="0.25">
      <c r="A712" t="s">
        <v>36</v>
      </c>
      <c r="B712" t="s">
        <v>264</v>
      </c>
      <c r="C712" t="s">
        <v>603</v>
      </c>
      <c r="D712">
        <v>80.2</v>
      </c>
      <c r="E712">
        <v>48</v>
      </c>
      <c r="F712">
        <v>55.6</v>
      </c>
      <c r="G712">
        <v>138.19999999999999</v>
      </c>
      <c r="H712">
        <v>209.6</v>
      </c>
      <c r="K712">
        <v>74134</v>
      </c>
      <c r="L712">
        <v>65334</v>
      </c>
      <c r="M712">
        <v>65334</v>
      </c>
      <c r="O712">
        <v>156544</v>
      </c>
      <c r="Q712">
        <v>26012</v>
      </c>
      <c r="S712" t="s">
        <v>38</v>
      </c>
      <c r="T712" t="s">
        <v>39</v>
      </c>
      <c r="U712" t="s">
        <v>40</v>
      </c>
      <c r="V712">
        <v>1950</v>
      </c>
      <c r="W712">
        <v>2023</v>
      </c>
      <c r="X712" t="s">
        <v>38</v>
      </c>
      <c r="Y712" t="s">
        <v>41</v>
      </c>
      <c r="Z712">
        <v>48</v>
      </c>
      <c r="AA712" t="s">
        <v>42</v>
      </c>
      <c r="AE712">
        <v>54.4</v>
      </c>
      <c r="AF712">
        <v>85.35</v>
      </c>
      <c r="AG712">
        <v>30.95</v>
      </c>
      <c r="AH712">
        <v>7.97</v>
      </c>
      <c r="AI712">
        <v>131.78</v>
      </c>
      <c r="AJ712" t="b">
        <v>0</v>
      </c>
    </row>
    <row r="713" spans="1:36" x14ac:dyDescent="0.25">
      <c r="A713" t="s">
        <v>36</v>
      </c>
      <c r="B713" t="s">
        <v>232</v>
      </c>
      <c r="C713" t="s">
        <v>604</v>
      </c>
      <c r="D713">
        <v>130.1</v>
      </c>
      <c r="E713">
        <v>206.3</v>
      </c>
      <c r="F713">
        <v>206.3</v>
      </c>
      <c r="G713">
        <v>1489.9</v>
      </c>
      <c r="H713">
        <v>2450.8000000000002</v>
      </c>
      <c r="K713">
        <v>169254</v>
      </c>
      <c r="L713">
        <v>169254</v>
      </c>
      <c r="M713">
        <v>169254</v>
      </c>
      <c r="O713">
        <v>2012601</v>
      </c>
      <c r="Q713">
        <v>280510.90000000002</v>
      </c>
      <c r="S713" t="s">
        <v>233</v>
      </c>
      <c r="T713" t="s">
        <v>234</v>
      </c>
      <c r="U713" t="s">
        <v>54</v>
      </c>
      <c r="V713">
        <v>1972</v>
      </c>
      <c r="W713">
        <v>2023</v>
      </c>
      <c r="X713" t="s">
        <v>233</v>
      </c>
      <c r="Y713" t="s">
        <v>41</v>
      </c>
      <c r="Z713">
        <v>206.3</v>
      </c>
      <c r="AA713" t="s">
        <v>42</v>
      </c>
      <c r="AE713">
        <v>58.88</v>
      </c>
      <c r="AF713">
        <v>200.2</v>
      </c>
      <c r="AG713">
        <v>141.32</v>
      </c>
      <c r="AH713">
        <v>-153.11000000000001</v>
      </c>
      <c r="AI713">
        <v>412.19</v>
      </c>
      <c r="AJ713" t="b">
        <v>0</v>
      </c>
    </row>
    <row r="714" spans="1:36" x14ac:dyDescent="0.25">
      <c r="A714" t="s">
        <v>36</v>
      </c>
      <c r="B714" t="s">
        <v>270</v>
      </c>
      <c r="C714" t="s">
        <v>605</v>
      </c>
      <c r="D714">
        <v>54.1</v>
      </c>
      <c r="E714">
        <v>143.30000000000001</v>
      </c>
      <c r="F714">
        <v>143.69999999999999</v>
      </c>
      <c r="G714">
        <v>552.9</v>
      </c>
      <c r="H714">
        <v>586.5</v>
      </c>
      <c r="K714">
        <v>74305</v>
      </c>
      <c r="L714">
        <v>74305</v>
      </c>
      <c r="M714">
        <v>74305</v>
      </c>
      <c r="O714">
        <v>70562.7</v>
      </c>
      <c r="Q714">
        <v>104087.3</v>
      </c>
      <c r="S714" t="s">
        <v>271</v>
      </c>
      <c r="T714" t="s">
        <v>272</v>
      </c>
      <c r="U714" t="s">
        <v>40</v>
      </c>
      <c r="V714">
        <v>1927</v>
      </c>
      <c r="W714">
        <v>2023</v>
      </c>
      <c r="X714" t="s">
        <v>271</v>
      </c>
      <c r="Y714" t="s">
        <v>273</v>
      </c>
      <c r="Z714">
        <v>143.30000000000001</v>
      </c>
      <c r="AA714" t="s">
        <v>42</v>
      </c>
      <c r="AE714">
        <v>39.35</v>
      </c>
      <c r="AF714">
        <v>86.15</v>
      </c>
      <c r="AG714">
        <v>46.8</v>
      </c>
      <c r="AH714">
        <v>-30.85</v>
      </c>
      <c r="AI714">
        <v>156.35</v>
      </c>
      <c r="AJ714" t="b">
        <v>0</v>
      </c>
    </row>
    <row r="715" spans="1:36" x14ac:dyDescent="0.25">
      <c r="A715" t="s">
        <v>36</v>
      </c>
      <c r="B715" t="s">
        <v>376</v>
      </c>
      <c r="C715" t="s">
        <v>606</v>
      </c>
      <c r="D715">
        <v>44.2</v>
      </c>
      <c r="E715">
        <v>32.299999999999997</v>
      </c>
      <c r="F715">
        <v>35.5</v>
      </c>
      <c r="G715">
        <v>563</v>
      </c>
      <c r="H715">
        <v>2400</v>
      </c>
      <c r="K715">
        <v>1367588</v>
      </c>
      <c r="L715">
        <v>735268</v>
      </c>
      <c r="M715">
        <v>735268</v>
      </c>
      <c r="O715">
        <v>3847880</v>
      </c>
      <c r="Q715">
        <v>105996</v>
      </c>
      <c r="S715" t="s">
        <v>377</v>
      </c>
      <c r="T715" t="s">
        <v>79</v>
      </c>
      <c r="U715" t="s">
        <v>54</v>
      </c>
      <c r="V715">
        <v>2006</v>
      </c>
      <c r="W715">
        <v>2023</v>
      </c>
      <c r="X715" t="s">
        <v>377</v>
      </c>
      <c r="Y715" t="s">
        <v>377</v>
      </c>
      <c r="Z715">
        <v>32.299999999999997</v>
      </c>
      <c r="AA715" t="s">
        <v>42</v>
      </c>
      <c r="AE715">
        <v>17.7</v>
      </c>
      <c r="AF715">
        <v>98.95</v>
      </c>
      <c r="AG715">
        <v>81.25</v>
      </c>
      <c r="AH715">
        <v>-104.18</v>
      </c>
      <c r="AI715">
        <v>220.82</v>
      </c>
      <c r="AJ715" t="b">
        <v>0</v>
      </c>
    </row>
    <row r="716" spans="1:36" x14ac:dyDescent="0.25">
      <c r="A716" t="s">
        <v>36</v>
      </c>
      <c r="B716" t="s">
        <v>262</v>
      </c>
      <c r="C716" t="s">
        <v>607</v>
      </c>
      <c r="D716">
        <v>80.099999999999994</v>
      </c>
      <c r="E716">
        <v>108.7</v>
      </c>
      <c r="F716">
        <v>121.7</v>
      </c>
      <c r="G716">
        <v>287.2</v>
      </c>
      <c r="H716">
        <v>1620.8</v>
      </c>
      <c r="K716">
        <v>177571</v>
      </c>
      <c r="L716">
        <v>137471</v>
      </c>
      <c r="M716">
        <v>137471</v>
      </c>
      <c r="O716">
        <v>2793351</v>
      </c>
      <c r="Q716">
        <v>54071.5</v>
      </c>
      <c r="S716" t="s">
        <v>38</v>
      </c>
      <c r="T716" t="s">
        <v>39</v>
      </c>
      <c r="U716" t="s">
        <v>54</v>
      </c>
      <c r="V716">
        <v>1970</v>
      </c>
      <c r="W716">
        <v>2023</v>
      </c>
      <c r="X716" t="s">
        <v>38</v>
      </c>
      <c r="Y716" t="s">
        <v>41</v>
      </c>
      <c r="Z716">
        <v>108.7</v>
      </c>
      <c r="AA716" t="s">
        <v>42</v>
      </c>
      <c r="AE716">
        <v>54.4</v>
      </c>
      <c r="AF716">
        <v>85.35</v>
      </c>
      <c r="AG716">
        <v>30.95</v>
      </c>
      <c r="AH716">
        <v>7.97</v>
      </c>
      <c r="AI716">
        <v>131.78</v>
      </c>
      <c r="AJ716" t="b">
        <v>0</v>
      </c>
    </row>
    <row r="717" spans="1:36" x14ac:dyDescent="0.25">
      <c r="A717" t="s">
        <v>36</v>
      </c>
      <c r="B717" t="s">
        <v>256</v>
      </c>
      <c r="C717" t="s">
        <v>608</v>
      </c>
      <c r="D717">
        <v>85.3</v>
      </c>
      <c r="E717">
        <v>73.5</v>
      </c>
      <c r="F717">
        <v>84.6</v>
      </c>
      <c r="G717">
        <v>224.3</v>
      </c>
      <c r="H717">
        <v>311.89999999999998</v>
      </c>
      <c r="K717">
        <v>75400</v>
      </c>
      <c r="L717">
        <v>66400</v>
      </c>
      <c r="M717">
        <v>66400</v>
      </c>
      <c r="O717">
        <v>192113</v>
      </c>
      <c r="Q717">
        <v>42227</v>
      </c>
      <c r="S717" t="s">
        <v>38</v>
      </c>
      <c r="T717" t="s">
        <v>39</v>
      </c>
      <c r="U717" t="s">
        <v>40</v>
      </c>
      <c r="V717">
        <v>1998</v>
      </c>
      <c r="W717">
        <v>2023</v>
      </c>
      <c r="X717" t="s">
        <v>38</v>
      </c>
      <c r="Y717" t="s">
        <v>41</v>
      </c>
      <c r="Z717">
        <v>73.5</v>
      </c>
      <c r="AA717" t="s">
        <v>42</v>
      </c>
      <c r="AE717">
        <v>54.4</v>
      </c>
      <c r="AF717">
        <v>85.35</v>
      </c>
      <c r="AG717">
        <v>30.95</v>
      </c>
      <c r="AH717">
        <v>7.97</v>
      </c>
      <c r="AI717">
        <v>131.78</v>
      </c>
      <c r="AJ717" t="b">
        <v>0</v>
      </c>
    </row>
    <row r="718" spans="1:36" x14ac:dyDescent="0.25">
      <c r="A718" t="s">
        <v>36</v>
      </c>
      <c r="B718" t="s">
        <v>280</v>
      </c>
      <c r="C718" t="s">
        <v>609</v>
      </c>
      <c r="D718">
        <v>76</v>
      </c>
      <c r="E718">
        <v>77.900000000000006</v>
      </c>
      <c r="F718">
        <v>79.2</v>
      </c>
      <c r="G718">
        <v>196.3</v>
      </c>
      <c r="H718">
        <v>674.2</v>
      </c>
      <c r="K718">
        <v>91249</v>
      </c>
      <c r="L718">
        <v>91249</v>
      </c>
      <c r="M718">
        <v>91249</v>
      </c>
      <c r="O718">
        <v>1001041</v>
      </c>
      <c r="Q718">
        <v>36963.9</v>
      </c>
      <c r="S718" t="s">
        <v>281</v>
      </c>
      <c r="T718" t="s">
        <v>282</v>
      </c>
      <c r="U718" t="s">
        <v>40</v>
      </c>
      <c r="V718">
        <v>1932</v>
      </c>
      <c r="W718">
        <v>2023</v>
      </c>
      <c r="X718" t="s">
        <v>281</v>
      </c>
      <c r="Y718" t="s">
        <v>218</v>
      </c>
      <c r="Z718">
        <v>77.900000000000006</v>
      </c>
      <c r="AA718" t="s">
        <v>42</v>
      </c>
      <c r="AE718">
        <v>78.319999999999993</v>
      </c>
      <c r="AF718">
        <v>142.69999999999999</v>
      </c>
      <c r="AG718">
        <v>64.37</v>
      </c>
      <c r="AH718">
        <v>-18.239999999999998</v>
      </c>
      <c r="AI718">
        <v>239.26</v>
      </c>
      <c r="AJ718" t="b">
        <v>0</v>
      </c>
    </row>
    <row r="719" spans="1:36" x14ac:dyDescent="0.25">
      <c r="A719" t="s">
        <v>36</v>
      </c>
      <c r="B719" t="s">
        <v>383</v>
      </c>
      <c r="C719" t="s">
        <v>610</v>
      </c>
      <c r="D719">
        <v>67</v>
      </c>
      <c r="E719">
        <v>53.6</v>
      </c>
      <c r="F719">
        <v>57.4</v>
      </c>
      <c r="G719">
        <v>570.1</v>
      </c>
      <c r="H719">
        <v>1347.7</v>
      </c>
      <c r="K719">
        <v>429000</v>
      </c>
      <c r="L719">
        <v>309000</v>
      </c>
      <c r="M719">
        <v>309000</v>
      </c>
      <c r="O719">
        <v>1704618</v>
      </c>
      <c r="Q719">
        <v>107330.8</v>
      </c>
      <c r="S719" t="s">
        <v>38</v>
      </c>
      <c r="T719" t="s">
        <v>39</v>
      </c>
      <c r="U719" t="s">
        <v>54</v>
      </c>
      <c r="V719">
        <v>2002</v>
      </c>
      <c r="W719">
        <v>2023</v>
      </c>
      <c r="X719" t="s">
        <v>38</v>
      </c>
      <c r="Y719" t="s">
        <v>41</v>
      </c>
      <c r="Z719">
        <v>53.6</v>
      </c>
      <c r="AA719" t="s">
        <v>42</v>
      </c>
      <c r="AE719">
        <v>54.4</v>
      </c>
      <c r="AF719">
        <v>85.35</v>
      </c>
      <c r="AG719">
        <v>30.95</v>
      </c>
      <c r="AH719">
        <v>7.97</v>
      </c>
      <c r="AI719">
        <v>131.78</v>
      </c>
      <c r="AJ719" t="b">
        <v>0</v>
      </c>
    </row>
    <row r="720" spans="1:36" x14ac:dyDescent="0.25">
      <c r="A720" t="s">
        <v>36</v>
      </c>
      <c r="B720" t="s">
        <v>285</v>
      </c>
      <c r="C720" t="s">
        <v>611</v>
      </c>
      <c r="D720">
        <v>137.5</v>
      </c>
      <c r="E720">
        <v>594.20000000000005</v>
      </c>
      <c r="F720">
        <v>594.20000000000005</v>
      </c>
      <c r="G720">
        <v>2442</v>
      </c>
      <c r="H720">
        <v>3581.4</v>
      </c>
      <c r="K720">
        <v>91087</v>
      </c>
      <c r="L720">
        <v>91087</v>
      </c>
      <c r="M720">
        <v>91087</v>
      </c>
      <c r="O720">
        <v>2386641</v>
      </c>
      <c r="Q720">
        <v>459764.5</v>
      </c>
      <c r="S720" t="s">
        <v>89</v>
      </c>
      <c r="T720" t="s">
        <v>90</v>
      </c>
      <c r="U720" t="s">
        <v>40</v>
      </c>
      <c r="V720">
        <v>1970</v>
      </c>
      <c r="W720">
        <v>2023</v>
      </c>
      <c r="X720" t="s">
        <v>89</v>
      </c>
      <c r="Y720" t="s">
        <v>46</v>
      </c>
      <c r="Z720">
        <v>594.20000000000005</v>
      </c>
      <c r="AA720" t="s">
        <v>42</v>
      </c>
      <c r="AE720">
        <v>102.25</v>
      </c>
      <c r="AF720">
        <v>158.77000000000001</v>
      </c>
      <c r="AG720">
        <v>56.52</v>
      </c>
      <c r="AH720">
        <v>17.46</v>
      </c>
      <c r="AI720">
        <v>243.56</v>
      </c>
      <c r="AJ720" t="b">
        <v>1</v>
      </c>
    </row>
    <row r="721" spans="1:36" x14ac:dyDescent="0.25">
      <c r="A721" t="s">
        <v>36</v>
      </c>
      <c r="B721" t="s">
        <v>238</v>
      </c>
      <c r="C721" t="s">
        <v>612</v>
      </c>
      <c r="D721">
        <v>84.4</v>
      </c>
      <c r="E721">
        <v>82.4</v>
      </c>
      <c r="F721">
        <v>96.4</v>
      </c>
      <c r="G721">
        <v>242</v>
      </c>
      <c r="H721">
        <v>319.2</v>
      </c>
      <c r="K721">
        <v>62280</v>
      </c>
      <c r="L721">
        <v>62280</v>
      </c>
      <c r="M721">
        <v>62280</v>
      </c>
      <c r="O721">
        <v>169389</v>
      </c>
      <c r="Q721">
        <v>45556.4</v>
      </c>
      <c r="S721" t="s">
        <v>38</v>
      </c>
      <c r="T721" t="s">
        <v>39</v>
      </c>
      <c r="U721" t="s">
        <v>40</v>
      </c>
      <c r="V721">
        <v>1927</v>
      </c>
      <c r="W721">
        <v>2023</v>
      </c>
      <c r="X721" t="s">
        <v>38</v>
      </c>
      <c r="Y721" t="s">
        <v>41</v>
      </c>
      <c r="Z721">
        <v>82.4</v>
      </c>
      <c r="AA721" t="s">
        <v>42</v>
      </c>
      <c r="AE721">
        <v>54.4</v>
      </c>
      <c r="AF721">
        <v>85.35</v>
      </c>
      <c r="AG721">
        <v>30.95</v>
      </c>
      <c r="AH721">
        <v>7.97</v>
      </c>
      <c r="AI721">
        <v>131.78</v>
      </c>
      <c r="AJ721" t="b">
        <v>0</v>
      </c>
    </row>
    <row r="722" spans="1:36" x14ac:dyDescent="0.25">
      <c r="A722" t="s">
        <v>36</v>
      </c>
      <c r="B722" t="s">
        <v>293</v>
      </c>
      <c r="C722" t="s">
        <v>613</v>
      </c>
      <c r="D722">
        <v>138.19999999999999</v>
      </c>
      <c r="E722">
        <v>154.69999999999999</v>
      </c>
      <c r="F722">
        <v>154.69999999999999</v>
      </c>
      <c r="G722">
        <v>367.8</v>
      </c>
      <c r="H722">
        <v>534.70000000000005</v>
      </c>
      <c r="K722">
        <v>52457</v>
      </c>
      <c r="L722">
        <v>52457</v>
      </c>
      <c r="M722">
        <v>52457</v>
      </c>
      <c r="O722">
        <v>349644.2</v>
      </c>
      <c r="Q722">
        <v>69246.600000000006</v>
      </c>
      <c r="S722" t="s">
        <v>89</v>
      </c>
      <c r="T722" t="s">
        <v>90</v>
      </c>
      <c r="U722" t="s">
        <v>40</v>
      </c>
      <c r="V722">
        <v>1977</v>
      </c>
      <c r="W722">
        <v>2023</v>
      </c>
      <c r="X722" t="s">
        <v>89</v>
      </c>
      <c r="Y722" t="s">
        <v>46</v>
      </c>
      <c r="Z722">
        <v>154.69999999999999</v>
      </c>
      <c r="AA722" t="s">
        <v>42</v>
      </c>
      <c r="AE722">
        <v>102.25</v>
      </c>
      <c r="AF722">
        <v>158.77000000000001</v>
      </c>
      <c r="AG722">
        <v>56.52</v>
      </c>
      <c r="AH722">
        <v>17.46</v>
      </c>
      <c r="AI722">
        <v>243.56</v>
      </c>
      <c r="AJ722" t="b">
        <v>0</v>
      </c>
    </row>
    <row r="723" spans="1:36" x14ac:dyDescent="0.25">
      <c r="A723" t="s">
        <v>36</v>
      </c>
      <c r="B723" t="s">
        <v>385</v>
      </c>
      <c r="C723" t="s">
        <v>614</v>
      </c>
      <c r="D723">
        <v>70</v>
      </c>
      <c r="E723">
        <v>63.2</v>
      </c>
      <c r="F723">
        <v>70.3</v>
      </c>
      <c r="G723">
        <v>403.5</v>
      </c>
      <c r="H723">
        <v>1160.9000000000001</v>
      </c>
      <c r="K723">
        <v>260000</v>
      </c>
      <c r="L723">
        <v>210000</v>
      </c>
      <c r="M723">
        <v>210000</v>
      </c>
      <c r="O723">
        <v>1660081</v>
      </c>
      <c r="Q723">
        <v>75974.8</v>
      </c>
      <c r="S723" t="s">
        <v>38</v>
      </c>
      <c r="T723" t="s">
        <v>39</v>
      </c>
      <c r="U723" t="s">
        <v>54</v>
      </c>
      <c r="V723">
        <v>2009</v>
      </c>
      <c r="W723">
        <v>2023</v>
      </c>
      <c r="X723" t="s">
        <v>38</v>
      </c>
      <c r="Y723" t="s">
        <v>41</v>
      </c>
      <c r="Z723">
        <v>63.2</v>
      </c>
      <c r="AA723" t="s">
        <v>42</v>
      </c>
      <c r="AE723">
        <v>54.4</v>
      </c>
      <c r="AF723">
        <v>85.35</v>
      </c>
      <c r="AG723">
        <v>30.95</v>
      </c>
      <c r="AH723">
        <v>7.97</v>
      </c>
      <c r="AI723">
        <v>131.78</v>
      </c>
      <c r="AJ723" t="b">
        <v>0</v>
      </c>
    </row>
    <row r="724" spans="1:36" x14ac:dyDescent="0.25">
      <c r="A724" t="s">
        <v>36</v>
      </c>
      <c r="B724" t="s">
        <v>296</v>
      </c>
      <c r="C724" t="s">
        <v>615</v>
      </c>
      <c r="D724">
        <v>111.4</v>
      </c>
      <c r="E724">
        <v>186.9</v>
      </c>
      <c r="F724">
        <v>186.3</v>
      </c>
      <c r="G724">
        <v>461.7</v>
      </c>
      <c r="H724">
        <v>661.2</v>
      </c>
      <c r="K724">
        <v>54145</v>
      </c>
      <c r="L724">
        <v>54145</v>
      </c>
      <c r="M724">
        <v>54145</v>
      </c>
      <c r="O724">
        <v>417950.5</v>
      </c>
      <c r="Q724">
        <v>86926.7</v>
      </c>
      <c r="S724" t="s">
        <v>297</v>
      </c>
      <c r="T724" t="s">
        <v>298</v>
      </c>
      <c r="U724" t="s">
        <v>40</v>
      </c>
      <c r="V724">
        <v>1960</v>
      </c>
      <c r="W724">
        <v>2023</v>
      </c>
      <c r="X724" t="s">
        <v>297</v>
      </c>
      <c r="Y724" t="s">
        <v>62</v>
      </c>
      <c r="Z724">
        <v>186.9</v>
      </c>
      <c r="AA724" t="s">
        <v>42</v>
      </c>
      <c r="AE724">
        <v>137.9</v>
      </c>
      <c r="AF724">
        <v>186.9</v>
      </c>
      <c r="AG724">
        <v>49</v>
      </c>
      <c r="AH724">
        <v>64.400000000000006</v>
      </c>
      <c r="AI724">
        <v>260.39999999999998</v>
      </c>
      <c r="AJ724" t="b">
        <v>0</v>
      </c>
    </row>
    <row r="725" spans="1:36" x14ac:dyDescent="0.25">
      <c r="A725" t="s">
        <v>36</v>
      </c>
      <c r="B725" t="s">
        <v>154</v>
      </c>
      <c r="C725" t="s">
        <v>616</v>
      </c>
      <c r="D725">
        <v>56.8</v>
      </c>
      <c r="E725">
        <v>51.5</v>
      </c>
      <c r="F725">
        <v>54.6</v>
      </c>
      <c r="G725">
        <v>174.3</v>
      </c>
      <c r="H725">
        <v>905.8</v>
      </c>
      <c r="K725">
        <v>201253</v>
      </c>
      <c r="L725">
        <v>165253</v>
      </c>
      <c r="M725">
        <v>165253</v>
      </c>
      <c r="O725">
        <v>1532236</v>
      </c>
      <c r="Q725">
        <v>32808.1</v>
      </c>
      <c r="S725" t="s">
        <v>38</v>
      </c>
      <c r="T725" t="s">
        <v>39</v>
      </c>
      <c r="U725" t="s">
        <v>54</v>
      </c>
      <c r="V725">
        <v>2016</v>
      </c>
      <c r="W725">
        <v>2023</v>
      </c>
      <c r="X725" t="s">
        <v>38</v>
      </c>
      <c r="Y725" t="s">
        <v>41</v>
      </c>
      <c r="Z725">
        <v>51.5</v>
      </c>
      <c r="AA725" t="s">
        <v>42</v>
      </c>
      <c r="AE725">
        <v>54.4</v>
      </c>
      <c r="AF725">
        <v>85.35</v>
      </c>
      <c r="AG725">
        <v>30.95</v>
      </c>
      <c r="AH725">
        <v>7.97</v>
      </c>
      <c r="AI725">
        <v>131.78</v>
      </c>
      <c r="AJ725" t="b">
        <v>0</v>
      </c>
    </row>
    <row r="726" spans="1:36" x14ac:dyDescent="0.25">
      <c r="A726" t="s">
        <v>87</v>
      </c>
      <c r="B726" t="s">
        <v>617</v>
      </c>
      <c r="C726" t="s">
        <v>618</v>
      </c>
      <c r="D726">
        <v>65.2</v>
      </c>
      <c r="E726">
        <v>62.6</v>
      </c>
      <c r="F726">
        <v>69.2</v>
      </c>
      <c r="G726">
        <v>154.1</v>
      </c>
      <c r="H726">
        <v>453</v>
      </c>
      <c r="K726">
        <v>98094</v>
      </c>
      <c r="L726">
        <v>82094</v>
      </c>
      <c r="M726">
        <v>82094</v>
      </c>
      <c r="O726">
        <v>655174.30000000005</v>
      </c>
      <c r="Q726">
        <v>29015.9</v>
      </c>
      <c r="S726" t="s">
        <v>38</v>
      </c>
      <c r="T726" t="s">
        <v>39</v>
      </c>
      <c r="U726" t="s">
        <v>40</v>
      </c>
      <c r="V726">
        <v>1975</v>
      </c>
      <c r="W726">
        <v>2023</v>
      </c>
      <c r="X726" t="s">
        <v>38</v>
      </c>
      <c r="Y726" t="s">
        <v>41</v>
      </c>
      <c r="Z726">
        <v>62.6</v>
      </c>
      <c r="AA726" t="s">
        <v>42</v>
      </c>
      <c r="AE726">
        <v>54.4</v>
      </c>
      <c r="AF726">
        <v>85.35</v>
      </c>
      <c r="AG726">
        <v>30.95</v>
      </c>
      <c r="AH726">
        <v>7.97</v>
      </c>
      <c r="AI726">
        <v>131.78</v>
      </c>
      <c r="AJ726" t="b">
        <v>0</v>
      </c>
    </row>
    <row r="727" spans="1:36" x14ac:dyDescent="0.25">
      <c r="A727" t="s">
        <v>36</v>
      </c>
      <c r="B727" t="s">
        <v>619</v>
      </c>
      <c r="C727" t="s">
        <v>620</v>
      </c>
      <c r="D727">
        <v>77.8</v>
      </c>
      <c r="E727">
        <v>71.8</v>
      </c>
      <c r="F727">
        <v>80.900000000000006</v>
      </c>
      <c r="G727">
        <v>128.69999999999999</v>
      </c>
      <c r="H727">
        <v>376</v>
      </c>
      <c r="K727">
        <v>58758</v>
      </c>
      <c r="L727">
        <v>58758</v>
      </c>
      <c r="M727">
        <v>58758</v>
      </c>
      <c r="O727">
        <v>525971.69999999995</v>
      </c>
      <c r="Q727">
        <v>24238.2</v>
      </c>
      <c r="S727" t="s">
        <v>44</v>
      </c>
      <c r="T727" t="s">
        <v>45</v>
      </c>
      <c r="U727" t="s">
        <v>40</v>
      </c>
      <c r="V727">
        <v>1898</v>
      </c>
      <c r="W727">
        <v>2023</v>
      </c>
      <c r="X727" t="s">
        <v>44</v>
      </c>
      <c r="Y727" t="s">
        <v>46</v>
      </c>
      <c r="Z727">
        <v>71.8</v>
      </c>
      <c r="AA727" t="s">
        <v>42</v>
      </c>
      <c r="AE727">
        <v>49.2</v>
      </c>
      <c r="AF727">
        <v>68.45</v>
      </c>
      <c r="AG727">
        <v>19.25</v>
      </c>
      <c r="AH727">
        <v>20.329999999999998</v>
      </c>
      <c r="AI727">
        <v>97.32</v>
      </c>
      <c r="AJ727" t="b">
        <v>0</v>
      </c>
    </row>
    <row r="728" spans="1:36" x14ac:dyDescent="0.25">
      <c r="A728" t="s">
        <v>36</v>
      </c>
      <c r="B728" t="s">
        <v>405</v>
      </c>
      <c r="C728" t="s">
        <v>621</v>
      </c>
      <c r="D728">
        <v>80.8</v>
      </c>
      <c r="E728">
        <v>50.6</v>
      </c>
      <c r="G728">
        <v>185.5</v>
      </c>
      <c r="H728">
        <v>376.5</v>
      </c>
      <c r="K728">
        <v>115200</v>
      </c>
      <c r="L728">
        <v>96000</v>
      </c>
      <c r="M728">
        <v>96000</v>
      </c>
      <c r="O728">
        <v>400164.9</v>
      </c>
      <c r="Q728">
        <v>34922</v>
      </c>
      <c r="S728" t="s">
        <v>38</v>
      </c>
      <c r="T728" t="s">
        <v>39</v>
      </c>
      <c r="U728" t="s">
        <v>40</v>
      </c>
      <c r="V728">
        <v>1998</v>
      </c>
      <c r="W728">
        <v>2023</v>
      </c>
      <c r="X728" t="s">
        <v>38</v>
      </c>
      <c r="Y728" t="s">
        <v>41</v>
      </c>
      <c r="Z728">
        <v>50.6</v>
      </c>
      <c r="AA728" t="s">
        <v>42</v>
      </c>
      <c r="AE728">
        <v>54.4</v>
      </c>
      <c r="AF728">
        <v>85.35</v>
      </c>
      <c r="AG728">
        <v>30.95</v>
      </c>
      <c r="AH728">
        <v>7.97</v>
      </c>
      <c r="AI728">
        <v>131.78</v>
      </c>
      <c r="AJ728" t="b">
        <v>0</v>
      </c>
    </row>
    <row r="729" spans="1:36" x14ac:dyDescent="0.25">
      <c r="A729" t="s">
        <v>87</v>
      </c>
      <c r="B729" t="s">
        <v>176</v>
      </c>
      <c r="C729" t="s">
        <v>622</v>
      </c>
      <c r="D729">
        <v>44.6</v>
      </c>
      <c r="E729">
        <v>26</v>
      </c>
      <c r="F729">
        <v>30.1</v>
      </c>
      <c r="G729">
        <v>0</v>
      </c>
      <c r="H729">
        <v>347.4</v>
      </c>
      <c r="K729">
        <v>116728</v>
      </c>
      <c r="L729">
        <v>95400</v>
      </c>
      <c r="M729">
        <v>95400</v>
      </c>
      <c r="O729">
        <v>727587.9</v>
      </c>
      <c r="S729" t="s">
        <v>38</v>
      </c>
      <c r="T729" t="s">
        <v>39</v>
      </c>
      <c r="U729" t="s">
        <v>40</v>
      </c>
      <c r="V729">
        <v>1980</v>
      </c>
      <c r="W729">
        <v>2023</v>
      </c>
      <c r="X729" t="s">
        <v>38</v>
      </c>
      <c r="Y729" t="s">
        <v>41</v>
      </c>
      <c r="Z729">
        <v>26</v>
      </c>
      <c r="AA729" t="s">
        <v>42</v>
      </c>
      <c r="AE729">
        <v>54.4</v>
      </c>
      <c r="AF729">
        <v>85.35</v>
      </c>
      <c r="AG729">
        <v>30.95</v>
      </c>
      <c r="AH729">
        <v>7.97</v>
      </c>
      <c r="AI729">
        <v>131.78</v>
      </c>
      <c r="AJ729" t="b">
        <v>0</v>
      </c>
    </row>
    <row r="730" spans="1:36" x14ac:dyDescent="0.25">
      <c r="A730" t="s">
        <v>36</v>
      </c>
      <c r="B730" t="s">
        <v>230</v>
      </c>
      <c r="C730" t="s">
        <v>623</v>
      </c>
      <c r="D730">
        <v>114.8</v>
      </c>
      <c r="E730">
        <v>92</v>
      </c>
      <c r="F730">
        <v>107.4</v>
      </c>
      <c r="G730">
        <v>263.60000000000002</v>
      </c>
      <c r="H730">
        <v>340.8</v>
      </c>
      <c r="K730">
        <v>64609</v>
      </c>
      <c r="L730">
        <v>60209</v>
      </c>
      <c r="M730">
        <v>60209</v>
      </c>
      <c r="O730">
        <v>169212</v>
      </c>
      <c r="Q730">
        <v>49630</v>
      </c>
      <c r="S730" t="s">
        <v>38</v>
      </c>
      <c r="T730" t="s">
        <v>39</v>
      </c>
      <c r="U730" t="s">
        <v>40</v>
      </c>
      <c r="V730">
        <v>1998</v>
      </c>
      <c r="W730">
        <v>2023</v>
      </c>
      <c r="X730" t="s">
        <v>38</v>
      </c>
      <c r="Y730" t="s">
        <v>41</v>
      </c>
      <c r="Z730">
        <v>92</v>
      </c>
      <c r="AA730" t="s">
        <v>42</v>
      </c>
      <c r="AE730">
        <v>54.4</v>
      </c>
      <c r="AF730">
        <v>85.35</v>
      </c>
      <c r="AG730">
        <v>30.95</v>
      </c>
      <c r="AH730">
        <v>7.97</v>
      </c>
      <c r="AI730">
        <v>131.78</v>
      </c>
      <c r="AJ730" t="b">
        <v>0</v>
      </c>
    </row>
    <row r="731" spans="1:36" x14ac:dyDescent="0.25">
      <c r="A731" t="s">
        <v>36</v>
      </c>
      <c r="B731" t="s">
        <v>91</v>
      </c>
      <c r="C731" t="s">
        <v>624</v>
      </c>
      <c r="D731">
        <v>65.5</v>
      </c>
      <c r="E731">
        <v>52</v>
      </c>
      <c r="F731">
        <v>60.1</v>
      </c>
      <c r="G731">
        <v>65.5</v>
      </c>
      <c r="H731">
        <v>150.4</v>
      </c>
      <c r="K731">
        <v>52167</v>
      </c>
      <c r="L731">
        <v>35367</v>
      </c>
      <c r="M731">
        <v>35367</v>
      </c>
      <c r="O731">
        <v>177980.6</v>
      </c>
      <c r="Q731">
        <v>12323.8</v>
      </c>
      <c r="S731" t="s">
        <v>44</v>
      </c>
      <c r="T731" t="s">
        <v>45</v>
      </c>
      <c r="U731" t="s">
        <v>52</v>
      </c>
      <c r="V731">
        <v>1959</v>
      </c>
      <c r="W731">
        <v>2023</v>
      </c>
      <c r="X731" t="s">
        <v>44</v>
      </c>
      <c r="Y731" t="s">
        <v>46</v>
      </c>
      <c r="Z731">
        <v>52</v>
      </c>
      <c r="AA731" t="s">
        <v>42</v>
      </c>
      <c r="AE731">
        <v>49.2</v>
      </c>
      <c r="AF731">
        <v>68.45</v>
      </c>
      <c r="AG731">
        <v>19.25</v>
      </c>
      <c r="AH731">
        <v>20.329999999999998</v>
      </c>
      <c r="AI731">
        <v>97.32</v>
      </c>
      <c r="AJ731" t="b">
        <v>0</v>
      </c>
    </row>
    <row r="732" spans="1:36" x14ac:dyDescent="0.25">
      <c r="A732" t="s">
        <v>36</v>
      </c>
      <c r="B732" t="s">
        <v>396</v>
      </c>
      <c r="C732" t="s">
        <v>625</v>
      </c>
      <c r="D732">
        <v>227.6</v>
      </c>
      <c r="E732">
        <v>163.9</v>
      </c>
      <c r="G732">
        <v>219.1</v>
      </c>
      <c r="H732">
        <v>1383.1</v>
      </c>
      <c r="K732">
        <v>75930</v>
      </c>
      <c r="L732">
        <v>75930</v>
      </c>
      <c r="M732">
        <v>75930</v>
      </c>
      <c r="O732">
        <v>2438151</v>
      </c>
      <c r="Q732">
        <v>41256</v>
      </c>
      <c r="S732" t="s">
        <v>48</v>
      </c>
      <c r="T732" t="s">
        <v>49</v>
      </c>
      <c r="U732" t="s">
        <v>40</v>
      </c>
      <c r="V732">
        <v>1986</v>
      </c>
      <c r="W732">
        <v>2023</v>
      </c>
      <c r="X732" t="s">
        <v>48</v>
      </c>
      <c r="Y732" t="s">
        <v>50</v>
      </c>
      <c r="Z732">
        <v>163.9</v>
      </c>
      <c r="AA732" t="s">
        <v>42</v>
      </c>
      <c r="AE732">
        <v>211.25</v>
      </c>
      <c r="AF732">
        <v>320.39999999999998</v>
      </c>
      <c r="AG732">
        <v>109.15</v>
      </c>
      <c r="AH732">
        <v>47.53</v>
      </c>
      <c r="AI732">
        <v>484.12</v>
      </c>
      <c r="AJ732" t="b">
        <v>0</v>
      </c>
    </row>
    <row r="733" spans="1:36" x14ac:dyDescent="0.25">
      <c r="A733" t="s">
        <v>36</v>
      </c>
      <c r="B733" t="s">
        <v>140</v>
      </c>
      <c r="C733" t="s">
        <v>626</v>
      </c>
      <c r="D733">
        <v>69.5</v>
      </c>
      <c r="E733">
        <v>53.2</v>
      </c>
      <c r="F733">
        <v>60.9</v>
      </c>
      <c r="G733">
        <v>93.4</v>
      </c>
      <c r="H733">
        <v>196.9</v>
      </c>
      <c r="K733">
        <v>46933</v>
      </c>
      <c r="L733">
        <v>46933</v>
      </c>
      <c r="M733">
        <v>46933</v>
      </c>
      <c r="O733">
        <v>216651.8</v>
      </c>
      <c r="Q733">
        <v>17589.2</v>
      </c>
      <c r="S733" t="s">
        <v>44</v>
      </c>
      <c r="T733" t="s">
        <v>45</v>
      </c>
      <c r="U733" t="s">
        <v>52</v>
      </c>
      <c r="V733">
        <v>1911</v>
      </c>
      <c r="W733">
        <v>2023</v>
      </c>
      <c r="X733" t="s">
        <v>44</v>
      </c>
      <c r="Y733" t="s">
        <v>46</v>
      </c>
      <c r="Z733">
        <v>53.2</v>
      </c>
      <c r="AA733" t="s">
        <v>42</v>
      </c>
      <c r="AE733">
        <v>49.2</v>
      </c>
      <c r="AF733">
        <v>68.45</v>
      </c>
      <c r="AG733">
        <v>19.25</v>
      </c>
      <c r="AH733">
        <v>20.329999999999998</v>
      </c>
      <c r="AI733">
        <v>97.32</v>
      </c>
      <c r="AJ733" t="b">
        <v>0</v>
      </c>
    </row>
    <row r="734" spans="1:36" x14ac:dyDescent="0.25">
      <c r="A734" t="s">
        <v>36</v>
      </c>
      <c r="B734" t="s">
        <v>627</v>
      </c>
      <c r="C734" t="s">
        <v>628</v>
      </c>
      <c r="D734">
        <v>96.3</v>
      </c>
      <c r="E734">
        <v>83.3</v>
      </c>
      <c r="F734">
        <v>95.3</v>
      </c>
      <c r="G734">
        <v>201.8</v>
      </c>
      <c r="H734">
        <v>320.7</v>
      </c>
      <c r="K734">
        <v>73664</v>
      </c>
      <c r="L734">
        <v>56245</v>
      </c>
      <c r="M734">
        <v>56245</v>
      </c>
      <c r="O734">
        <v>260635.9</v>
      </c>
      <c r="Q734">
        <v>37985</v>
      </c>
      <c r="S734" t="s">
        <v>38</v>
      </c>
      <c r="T734" t="s">
        <v>39</v>
      </c>
      <c r="U734" t="s">
        <v>40</v>
      </c>
      <c r="V734">
        <v>1967</v>
      </c>
      <c r="W734">
        <v>2023</v>
      </c>
      <c r="X734" t="s">
        <v>38</v>
      </c>
      <c r="Y734" t="s">
        <v>41</v>
      </c>
      <c r="Z734">
        <v>83.3</v>
      </c>
      <c r="AA734" t="s">
        <v>42</v>
      </c>
      <c r="AE734">
        <v>54.4</v>
      </c>
      <c r="AF734">
        <v>85.35</v>
      </c>
      <c r="AG734">
        <v>30.95</v>
      </c>
      <c r="AH734">
        <v>7.97</v>
      </c>
      <c r="AI734">
        <v>131.78</v>
      </c>
      <c r="AJ734" t="b">
        <v>0</v>
      </c>
    </row>
    <row r="735" spans="1:36" x14ac:dyDescent="0.25">
      <c r="A735" t="s">
        <v>36</v>
      </c>
      <c r="B735" t="s">
        <v>404</v>
      </c>
      <c r="C735" t="s">
        <v>629</v>
      </c>
      <c r="D735">
        <v>112.8</v>
      </c>
      <c r="E735">
        <v>175.5</v>
      </c>
      <c r="F735">
        <v>188.3</v>
      </c>
      <c r="G735">
        <v>299.60000000000002</v>
      </c>
      <c r="H735">
        <v>800.6</v>
      </c>
      <c r="K735">
        <v>66336</v>
      </c>
      <c r="L735">
        <v>53483</v>
      </c>
      <c r="M735">
        <v>53483</v>
      </c>
      <c r="O735">
        <v>1098308</v>
      </c>
      <c r="Q735">
        <v>56404.5</v>
      </c>
      <c r="S735" t="s">
        <v>251</v>
      </c>
      <c r="T735" t="s">
        <v>234</v>
      </c>
      <c r="U735" t="s">
        <v>40</v>
      </c>
      <c r="V735">
        <v>1991</v>
      </c>
      <c r="W735">
        <v>2023</v>
      </c>
      <c r="X735" t="s">
        <v>251</v>
      </c>
      <c r="Y735" t="s">
        <v>41</v>
      </c>
      <c r="Z735">
        <v>175.5</v>
      </c>
      <c r="AA735" t="s">
        <v>42</v>
      </c>
      <c r="AE735">
        <v>58.45</v>
      </c>
      <c r="AF735">
        <v>160.25</v>
      </c>
      <c r="AG735">
        <v>101.8</v>
      </c>
      <c r="AH735">
        <v>-94.25</v>
      </c>
      <c r="AI735">
        <v>312.95</v>
      </c>
      <c r="AJ735" t="b">
        <v>0</v>
      </c>
    </row>
    <row r="736" spans="1:36" x14ac:dyDescent="0.25">
      <c r="A736" t="s">
        <v>36</v>
      </c>
      <c r="B736" t="s">
        <v>630</v>
      </c>
      <c r="C736" t="s">
        <v>631</v>
      </c>
      <c r="D736">
        <v>100.5</v>
      </c>
      <c r="E736">
        <v>93.2</v>
      </c>
      <c r="F736">
        <v>106.4</v>
      </c>
      <c r="G736">
        <v>364.1</v>
      </c>
      <c r="H736">
        <v>517.5</v>
      </c>
      <c r="K736">
        <v>104348</v>
      </c>
      <c r="L736">
        <v>85896</v>
      </c>
      <c r="M736">
        <v>85896</v>
      </c>
      <c r="O736">
        <v>336246.1</v>
      </c>
      <c r="Q736">
        <v>68556.399999999994</v>
      </c>
      <c r="S736" t="s">
        <v>38</v>
      </c>
      <c r="T736" t="s">
        <v>39</v>
      </c>
      <c r="U736" t="s">
        <v>40</v>
      </c>
      <c r="V736">
        <v>1963</v>
      </c>
      <c r="W736">
        <v>2023</v>
      </c>
      <c r="X736" t="s">
        <v>38</v>
      </c>
      <c r="Y736" t="s">
        <v>41</v>
      </c>
      <c r="Z736">
        <v>93.2</v>
      </c>
      <c r="AA736" t="s">
        <v>42</v>
      </c>
      <c r="AE736">
        <v>54.4</v>
      </c>
      <c r="AF736">
        <v>85.35</v>
      </c>
      <c r="AG736">
        <v>30.95</v>
      </c>
      <c r="AH736">
        <v>7.97</v>
      </c>
      <c r="AI736">
        <v>131.78</v>
      </c>
      <c r="AJ736" t="b">
        <v>0</v>
      </c>
    </row>
    <row r="737" spans="1:36" x14ac:dyDescent="0.25">
      <c r="A737" t="s">
        <v>36</v>
      </c>
      <c r="B737" t="s">
        <v>204</v>
      </c>
      <c r="C737" t="s">
        <v>632</v>
      </c>
      <c r="D737">
        <v>78.5</v>
      </c>
      <c r="E737">
        <v>60.7</v>
      </c>
      <c r="F737">
        <v>69.7</v>
      </c>
      <c r="G737">
        <v>137.19999999999999</v>
      </c>
      <c r="H737">
        <v>219.7</v>
      </c>
      <c r="K737">
        <v>56300</v>
      </c>
      <c r="L737">
        <v>52300</v>
      </c>
      <c r="M737">
        <v>52300</v>
      </c>
      <c r="O737">
        <v>172844.2</v>
      </c>
      <c r="Q737">
        <v>25823</v>
      </c>
      <c r="S737" t="s">
        <v>38</v>
      </c>
      <c r="T737" t="s">
        <v>39</v>
      </c>
      <c r="U737" t="s">
        <v>40</v>
      </c>
      <c r="V737">
        <v>1940</v>
      </c>
      <c r="W737">
        <v>2023</v>
      </c>
      <c r="X737" t="s">
        <v>38</v>
      </c>
      <c r="Y737" t="s">
        <v>41</v>
      </c>
      <c r="Z737">
        <v>60.7</v>
      </c>
      <c r="AA737" t="s">
        <v>42</v>
      </c>
      <c r="AE737">
        <v>54.4</v>
      </c>
      <c r="AF737">
        <v>85.35</v>
      </c>
      <c r="AG737">
        <v>30.95</v>
      </c>
      <c r="AH737">
        <v>7.97</v>
      </c>
      <c r="AI737">
        <v>131.78</v>
      </c>
      <c r="AJ737" t="b">
        <v>0</v>
      </c>
    </row>
    <row r="738" spans="1:36" x14ac:dyDescent="0.25">
      <c r="A738" t="s">
        <v>36</v>
      </c>
      <c r="B738" t="s">
        <v>148</v>
      </c>
      <c r="C738" t="s">
        <v>633</v>
      </c>
      <c r="D738">
        <v>46.4</v>
      </c>
      <c r="E738">
        <v>86.8</v>
      </c>
      <c r="F738">
        <v>101.9</v>
      </c>
      <c r="G738">
        <v>174.6</v>
      </c>
      <c r="H738">
        <v>249.3</v>
      </c>
      <c r="K738">
        <v>44000</v>
      </c>
      <c r="L738">
        <v>44000</v>
      </c>
      <c r="M738">
        <v>44000</v>
      </c>
      <c r="O738">
        <v>156634.1</v>
      </c>
      <c r="Q738">
        <v>32864.6</v>
      </c>
      <c r="S738" t="s">
        <v>149</v>
      </c>
      <c r="T738" t="s">
        <v>150</v>
      </c>
      <c r="U738" t="s">
        <v>52</v>
      </c>
      <c r="V738">
        <v>2001</v>
      </c>
      <c r="W738">
        <v>2023</v>
      </c>
      <c r="X738" t="s">
        <v>149</v>
      </c>
      <c r="Y738" t="s">
        <v>151</v>
      </c>
      <c r="Z738">
        <v>86.8</v>
      </c>
      <c r="AA738" t="s">
        <v>42</v>
      </c>
      <c r="AE738">
        <v>73.8</v>
      </c>
      <c r="AF738">
        <v>86.35</v>
      </c>
      <c r="AG738">
        <v>12.55</v>
      </c>
      <c r="AH738">
        <v>54.98</v>
      </c>
      <c r="AI738">
        <v>105.17</v>
      </c>
      <c r="AJ738" t="b">
        <v>0</v>
      </c>
    </row>
    <row r="739" spans="1:36" x14ac:dyDescent="0.25">
      <c r="A739" t="s">
        <v>36</v>
      </c>
      <c r="B739" t="s">
        <v>104</v>
      </c>
      <c r="C739" t="s">
        <v>634</v>
      </c>
      <c r="D739">
        <v>60.3</v>
      </c>
      <c r="E739">
        <v>31.2</v>
      </c>
      <c r="F739">
        <v>32.9</v>
      </c>
      <c r="G739">
        <v>75.2</v>
      </c>
      <c r="H739">
        <v>222.4</v>
      </c>
      <c r="K739">
        <v>97750</v>
      </c>
      <c r="L739">
        <v>79000</v>
      </c>
      <c r="M739">
        <v>79000</v>
      </c>
      <c r="O739">
        <v>308248</v>
      </c>
      <c r="Q739">
        <v>14159.8</v>
      </c>
      <c r="S739" t="s">
        <v>38</v>
      </c>
      <c r="T739" t="s">
        <v>39</v>
      </c>
      <c r="U739" t="s">
        <v>40</v>
      </c>
      <c r="V739">
        <v>1980</v>
      </c>
      <c r="W739">
        <v>2023</v>
      </c>
      <c r="X739" t="s">
        <v>38</v>
      </c>
      <c r="Y739" t="s">
        <v>41</v>
      </c>
      <c r="Z739">
        <v>31.2</v>
      </c>
      <c r="AA739" t="s">
        <v>42</v>
      </c>
      <c r="AE739">
        <v>54.4</v>
      </c>
      <c r="AF739">
        <v>85.35</v>
      </c>
      <c r="AG739">
        <v>30.95</v>
      </c>
      <c r="AH739">
        <v>7.97</v>
      </c>
      <c r="AI739">
        <v>131.78</v>
      </c>
      <c r="AJ739" t="b">
        <v>0</v>
      </c>
    </row>
    <row r="740" spans="1:36" x14ac:dyDescent="0.25">
      <c r="A740" t="s">
        <v>36</v>
      </c>
      <c r="B740" t="s">
        <v>635</v>
      </c>
      <c r="C740" t="s">
        <v>636</v>
      </c>
      <c r="D740">
        <v>65.099999999999994</v>
      </c>
      <c r="E740">
        <v>63.7</v>
      </c>
      <c r="G740">
        <v>102.2</v>
      </c>
      <c r="H740">
        <v>271.2</v>
      </c>
      <c r="K740">
        <v>60096</v>
      </c>
      <c r="L740">
        <v>50067</v>
      </c>
      <c r="M740">
        <v>50067</v>
      </c>
      <c r="O740">
        <v>370471.6</v>
      </c>
      <c r="Q740">
        <v>19247.3</v>
      </c>
      <c r="S740" t="s">
        <v>38</v>
      </c>
      <c r="T740" t="s">
        <v>39</v>
      </c>
      <c r="U740" t="s">
        <v>40</v>
      </c>
      <c r="V740">
        <v>2018</v>
      </c>
      <c r="W740">
        <v>2023</v>
      </c>
      <c r="X740" t="s">
        <v>38</v>
      </c>
      <c r="Y740" t="s">
        <v>41</v>
      </c>
      <c r="Z740">
        <v>63.7</v>
      </c>
      <c r="AA740" t="s">
        <v>42</v>
      </c>
      <c r="AE740">
        <v>54.4</v>
      </c>
      <c r="AF740">
        <v>85.35</v>
      </c>
      <c r="AG740">
        <v>30.95</v>
      </c>
      <c r="AH740">
        <v>7.97</v>
      </c>
      <c r="AI740">
        <v>131.78</v>
      </c>
      <c r="AJ740" t="b">
        <v>0</v>
      </c>
    </row>
    <row r="741" spans="1:36" x14ac:dyDescent="0.25">
      <c r="A741" t="s">
        <v>36</v>
      </c>
      <c r="B741" t="s">
        <v>74</v>
      </c>
      <c r="C741" t="s">
        <v>637</v>
      </c>
      <c r="D741">
        <v>136.30000000000001</v>
      </c>
      <c r="E741">
        <v>158.19999999999999</v>
      </c>
      <c r="F741">
        <v>173</v>
      </c>
      <c r="G741">
        <v>110.7</v>
      </c>
      <c r="H741">
        <v>124.9</v>
      </c>
      <c r="K741">
        <v>13814</v>
      </c>
      <c r="L741">
        <v>13814</v>
      </c>
      <c r="M741">
        <v>16382</v>
      </c>
      <c r="O741">
        <v>29876.2</v>
      </c>
      <c r="Q741">
        <v>20838.599999999999</v>
      </c>
      <c r="S741" t="s">
        <v>66</v>
      </c>
      <c r="T741" t="s">
        <v>67</v>
      </c>
      <c r="U741" t="s">
        <v>40</v>
      </c>
      <c r="V741">
        <v>1923</v>
      </c>
      <c r="W741">
        <v>2023</v>
      </c>
      <c r="X741" t="s">
        <v>66</v>
      </c>
      <c r="Y741" t="s">
        <v>66</v>
      </c>
      <c r="Z741">
        <v>158.19999999999999</v>
      </c>
      <c r="AA741" t="s">
        <v>42</v>
      </c>
      <c r="AE741">
        <v>58.88</v>
      </c>
      <c r="AF741">
        <v>118.35</v>
      </c>
      <c r="AG741">
        <v>59.47</v>
      </c>
      <c r="AH741">
        <v>-30.34</v>
      </c>
      <c r="AI741">
        <v>207.56</v>
      </c>
      <c r="AJ741" t="b">
        <v>0</v>
      </c>
    </row>
    <row r="742" spans="1:36" x14ac:dyDescent="0.25">
      <c r="A742" t="s">
        <v>36</v>
      </c>
      <c r="B742" t="s">
        <v>638</v>
      </c>
      <c r="C742" t="s">
        <v>639</v>
      </c>
      <c r="D742">
        <v>46.4</v>
      </c>
      <c r="E742">
        <v>43.9</v>
      </c>
      <c r="F742">
        <v>51.7</v>
      </c>
      <c r="G742">
        <v>129.30000000000001</v>
      </c>
      <c r="H742">
        <v>170.5</v>
      </c>
      <c r="K742">
        <v>62495</v>
      </c>
      <c r="L742">
        <v>62495</v>
      </c>
      <c r="M742">
        <v>62495</v>
      </c>
      <c r="O742">
        <v>90406.6</v>
      </c>
      <c r="Q742">
        <v>24334.6</v>
      </c>
      <c r="S742" t="s">
        <v>271</v>
      </c>
      <c r="T742" t="s">
        <v>272</v>
      </c>
      <c r="U742" t="s">
        <v>40</v>
      </c>
      <c r="V742">
        <v>1920</v>
      </c>
      <c r="W742">
        <v>2023</v>
      </c>
      <c r="X742" t="s">
        <v>271</v>
      </c>
      <c r="Y742" t="s">
        <v>273</v>
      </c>
      <c r="Z742">
        <v>43.9</v>
      </c>
      <c r="AA742" t="s">
        <v>42</v>
      </c>
      <c r="AE742">
        <v>39.35</v>
      </c>
      <c r="AF742">
        <v>86.15</v>
      </c>
      <c r="AG742">
        <v>46.8</v>
      </c>
      <c r="AH742">
        <v>-30.85</v>
      </c>
      <c r="AI742">
        <v>156.35</v>
      </c>
      <c r="AJ742" t="b">
        <v>0</v>
      </c>
    </row>
    <row r="743" spans="1:36" x14ac:dyDescent="0.25">
      <c r="A743" t="s">
        <v>36</v>
      </c>
      <c r="B743" t="s">
        <v>640</v>
      </c>
      <c r="C743" t="s">
        <v>641</v>
      </c>
      <c r="D743">
        <v>46.7</v>
      </c>
      <c r="E743">
        <v>74.400000000000006</v>
      </c>
      <c r="F743">
        <v>86.6</v>
      </c>
      <c r="G743">
        <v>56</v>
      </c>
      <c r="H743">
        <v>93.5</v>
      </c>
      <c r="K743">
        <v>17780</v>
      </c>
      <c r="L743">
        <v>17780</v>
      </c>
      <c r="M743">
        <v>17780</v>
      </c>
      <c r="O743">
        <v>78594.5</v>
      </c>
      <c r="Q743">
        <v>10545.5</v>
      </c>
      <c r="S743" t="s">
        <v>271</v>
      </c>
      <c r="T743" t="s">
        <v>272</v>
      </c>
      <c r="U743" t="s">
        <v>52</v>
      </c>
      <c r="V743">
        <v>1911</v>
      </c>
      <c r="W743">
        <v>2023</v>
      </c>
      <c r="X743" t="s">
        <v>271</v>
      </c>
      <c r="Y743" t="s">
        <v>273</v>
      </c>
      <c r="Z743">
        <v>74.400000000000006</v>
      </c>
      <c r="AA743" t="s">
        <v>42</v>
      </c>
      <c r="AE743">
        <v>39.35</v>
      </c>
      <c r="AF743">
        <v>86.15</v>
      </c>
      <c r="AG743">
        <v>46.8</v>
      </c>
      <c r="AH743">
        <v>-30.85</v>
      </c>
      <c r="AI743">
        <v>156.35</v>
      </c>
      <c r="AJ743" t="b">
        <v>0</v>
      </c>
    </row>
    <row r="744" spans="1:36" x14ac:dyDescent="0.25">
      <c r="A744" t="s">
        <v>36</v>
      </c>
      <c r="B744" t="s">
        <v>642</v>
      </c>
      <c r="C744" t="s">
        <v>643</v>
      </c>
      <c r="D744">
        <v>107.2</v>
      </c>
      <c r="E744">
        <v>139.6</v>
      </c>
      <c r="F744">
        <v>151.19999999999999</v>
      </c>
      <c r="G744">
        <v>175.8</v>
      </c>
      <c r="H744">
        <v>496.6</v>
      </c>
      <c r="K744">
        <v>40881</v>
      </c>
      <c r="L744">
        <v>40881</v>
      </c>
      <c r="M744">
        <v>40881</v>
      </c>
      <c r="O744">
        <v>703198.4</v>
      </c>
      <c r="Q744">
        <v>33096</v>
      </c>
      <c r="S744" t="s">
        <v>297</v>
      </c>
      <c r="T744" t="s">
        <v>298</v>
      </c>
      <c r="U744" t="s">
        <v>52</v>
      </c>
      <c r="V744">
        <v>1962</v>
      </c>
      <c r="W744">
        <v>2023</v>
      </c>
      <c r="X744" t="s">
        <v>297</v>
      </c>
      <c r="Y744" t="s">
        <v>62</v>
      </c>
      <c r="Z744">
        <v>139.6</v>
      </c>
      <c r="AA744" t="s">
        <v>42</v>
      </c>
      <c r="AE744">
        <v>137.9</v>
      </c>
      <c r="AF744">
        <v>186.9</v>
      </c>
      <c r="AG744">
        <v>49</v>
      </c>
      <c r="AH744">
        <v>64.400000000000006</v>
      </c>
      <c r="AI744">
        <v>260.39999999999998</v>
      </c>
      <c r="AJ744" t="b">
        <v>0</v>
      </c>
    </row>
    <row r="745" spans="1:36" x14ac:dyDescent="0.25">
      <c r="A745" t="s">
        <v>36</v>
      </c>
      <c r="B745" t="s">
        <v>644</v>
      </c>
      <c r="C745" t="s">
        <v>645</v>
      </c>
      <c r="D745">
        <v>102.3</v>
      </c>
      <c r="E745">
        <v>89.9</v>
      </c>
      <c r="F745">
        <v>109.2</v>
      </c>
      <c r="G745">
        <v>219.1</v>
      </c>
      <c r="H745">
        <v>308.89999999999998</v>
      </c>
      <c r="K745">
        <v>53000</v>
      </c>
      <c r="L745">
        <v>53000</v>
      </c>
      <c r="M745">
        <v>53000</v>
      </c>
      <c r="O745">
        <v>188159.1</v>
      </c>
      <c r="Q745">
        <v>41246</v>
      </c>
      <c r="S745" t="s">
        <v>236</v>
      </c>
      <c r="T745" t="s">
        <v>237</v>
      </c>
      <c r="U745" t="s">
        <v>52</v>
      </c>
      <c r="V745">
        <v>1950</v>
      </c>
      <c r="W745">
        <v>2023</v>
      </c>
      <c r="X745" t="s">
        <v>236</v>
      </c>
      <c r="Y745" t="s">
        <v>46</v>
      </c>
      <c r="Z745">
        <v>89.9</v>
      </c>
      <c r="AA745" t="s">
        <v>42</v>
      </c>
      <c r="AE745">
        <v>68.150000000000006</v>
      </c>
      <c r="AF745">
        <v>82.65</v>
      </c>
      <c r="AG745">
        <v>14.5</v>
      </c>
      <c r="AH745">
        <v>46.4</v>
      </c>
      <c r="AI745">
        <v>104.4</v>
      </c>
      <c r="AJ745" t="b">
        <v>0</v>
      </c>
    </row>
    <row r="746" spans="1:36" x14ac:dyDescent="0.25">
      <c r="A746" t="s">
        <v>36</v>
      </c>
      <c r="B746" t="s">
        <v>235</v>
      </c>
      <c r="C746" t="s">
        <v>646</v>
      </c>
      <c r="D746">
        <v>69.900000000000006</v>
      </c>
      <c r="E746">
        <v>133.4</v>
      </c>
      <c r="F746">
        <v>136</v>
      </c>
      <c r="G746">
        <v>117.3</v>
      </c>
      <c r="H746">
        <v>396.6</v>
      </c>
      <c r="K746">
        <v>31522</v>
      </c>
      <c r="L746">
        <v>31522</v>
      </c>
      <c r="M746">
        <v>31522</v>
      </c>
      <c r="O746">
        <v>585033.1</v>
      </c>
      <c r="Q746">
        <v>22086.3</v>
      </c>
      <c r="S746" t="s">
        <v>236</v>
      </c>
      <c r="T746" t="s">
        <v>237</v>
      </c>
      <c r="U746" t="s">
        <v>52</v>
      </c>
      <c r="V746">
        <v>1974</v>
      </c>
      <c r="W746">
        <v>2023</v>
      </c>
      <c r="X746" t="s">
        <v>170</v>
      </c>
      <c r="Y746" t="s">
        <v>46</v>
      </c>
      <c r="Z746">
        <v>133.4</v>
      </c>
      <c r="AA746" t="s">
        <v>42</v>
      </c>
      <c r="AE746">
        <v>78.75</v>
      </c>
      <c r="AF746">
        <v>108.4</v>
      </c>
      <c r="AG746">
        <v>29.65</v>
      </c>
      <c r="AH746">
        <v>34.270000000000003</v>
      </c>
      <c r="AI746">
        <v>152.88</v>
      </c>
      <c r="AJ746" t="b">
        <v>0</v>
      </c>
    </row>
    <row r="747" spans="1:36" x14ac:dyDescent="0.25">
      <c r="A747" t="s">
        <v>36</v>
      </c>
      <c r="B747" t="s">
        <v>69</v>
      </c>
      <c r="C747" t="s">
        <v>647</v>
      </c>
      <c r="D747">
        <v>73.2</v>
      </c>
      <c r="E747">
        <v>49.1</v>
      </c>
      <c r="G747">
        <v>117.9</v>
      </c>
      <c r="H747">
        <v>189.4</v>
      </c>
      <c r="K747">
        <v>55580</v>
      </c>
      <c r="L747">
        <v>55580</v>
      </c>
      <c r="M747">
        <v>55580</v>
      </c>
      <c r="O747">
        <v>149692</v>
      </c>
      <c r="Q747">
        <v>22199.4</v>
      </c>
      <c r="S747" t="s">
        <v>38</v>
      </c>
      <c r="T747" t="s">
        <v>39</v>
      </c>
      <c r="U747" t="s">
        <v>40</v>
      </c>
      <c r="V747">
        <v>1934</v>
      </c>
      <c r="W747">
        <v>2023</v>
      </c>
      <c r="X747" t="s">
        <v>38</v>
      </c>
      <c r="Y747" t="s">
        <v>41</v>
      </c>
      <c r="Z747">
        <v>49.1</v>
      </c>
      <c r="AA747" t="s">
        <v>42</v>
      </c>
      <c r="AE747">
        <v>54.4</v>
      </c>
      <c r="AF747">
        <v>85.35</v>
      </c>
      <c r="AG747">
        <v>30.95</v>
      </c>
      <c r="AH747">
        <v>7.97</v>
      </c>
      <c r="AI747">
        <v>131.78</v>
      </c>
      <c r="AJ747" t="b">
        <v>0</v>
      </c>
    </row>
    <row r="748" spans="1:36" x14ac:dyDescent="0.25">
      <c r="A748" t="s">
        <v>36</v>
      </c>
      <c r="B748" t="s">
        <v>361</v>
      </c>
      <c r="C748" t="s">
        <v>648</v>
      </c>
      <c r="D748">
        <v>172</v>
      </c>
      <c r="E748">
        <v>63.2</v>
      </c>
      <c r="F748">
        <v>77.3</v>
      </c>
      <c r="G748">
        <v>146.4</v>
      </c>
      <c r="H748">
        <v>146.4</v>
      </c>
      <c r="K748">
        <v>43603</v>
      </c>
      <c r="L748">
        <v>43603</v>
      </c>
      <c r="M748">
        <v>43603</v>
      </c>
      <c r="Q748">
        <v>27562.2</v>
      </c>
      <c r="S748" t="s">
        <v>89</v>
      </c>
      <c r="T748" t="s">
        <v>90</v>
      </c>
      <c r="U748" t="s">
        <v>52</v>
      </c>
      <c r="V748">
        <v>1950</v>
      </c>
      <c r="W748">
        <v>2023</v>
      </c>
      <c r="X748" t="s">
        <v>89</v>
      </c>
      <c r="Y748" t="s">
        <v>46</v>
      </c>
      <c r="Z748">
        <v>63.2</v>
      </c>
      <c r="AA748" t="s">
        <v>42</v>
      </c>
      <c r="AE748">
        <v>102.25</v>
      </c>
      <c r="AF748">
        <v>158.77000000000001</v>
      </c>
      <c r="AG748">
        <v>56.52</v>
      </c>
      <c r="AH748">
        <v>17.46</v>
      </c>
      <c r="AI748">
        <v>243.56</v>
      </c>
      <c r="AJ748" t="b">
        <v>0</v>
      </c>
    </row>
    <row r="749" spans="1:36" x14ac:dyDescent="0.25">
      <c r="A749" t="s">
        <v>87</v>
      </c>
      <c r="B749" t="s">
        <v>649</v>
      </c>
      <c r="C749" t="s">
        <v>650</v>
      </c>
      <c r="D749">
        <v>69.2</v>
      </c>
      <c r="E749">
        <v>46.1</v>
      </c>
      <c r="F749">
        <v>49</v>
      </c>
      <c r="G749">
        <v>0</v>
      </c>
      <c r="H749">
        <v>564.6</v>
      </c>
      <c r="K749">
        <v>87440</v>
      </c>
      <c r="L749">
        <v>87440</v>
      </c>
      <c r="M749">
        <v>87440</v>
      </c>
      <c r="O749">
        <v>1182647</v>
      </c>
      <c r="S749" t="s">
        <v>66</v>
      </c>
      <c r="T749" t="s">
        <v>67</v>
      </c>
      <c r="U749" t="s">
        <v>40</v>
      </c>
      <c r="V749">
        <v>1979</v>
      </c>
      <c r="W749">
        <v>2023</v>
      </c>
      <c r="X749" t="s">
        <v>66</v>
      </c>
      <c r="Y749" t="s">
        <v>66</v>
      </c>
      <c r="Z749">
        <v>46.1</v>
      </c>
      <c r="AA749" t="s">
        <v>42</v>
      </c>
      <c r="AE749">
        <v>58.88</v>
      </c>
      <c r="AF749">
        <v>118.35</v>
      </c>
      <c r="AG749">
        <v>59.47</v>
      </c>
      <c r="AH749">
        <v>-30.34</v>
      </c>
      <c r="AI749">
        <v>207.56</v>
      </c>
      <c r="AJ749" t="b">
        <v>0</v>
      </c>
    </row>
    <row r="750" spans="1:36" x14ac:dyDescent="0.25">
      <c r="A750" t="s">
        <v>36</v>
      </c>
      <c r="B750" t="s">
        <v>651</v>
      </c>
      <c r="C750" t="s">
        <v>652</v>
      </c>
      <c r="D750">
        <v>49.3</v>
      </c>
      <c r="E750">
        <v>84.9</v>
      </c>
      <c r="F750">
        <v>100.7</v>
      </c>
      <c r="G750">
        <v>83.9</v>
      </c>
      <c r="H750">
        <v>101.6</v>
      </c>
      <c r="K750">
        <v>20173</v>
      </c>
      <c r="L750">
        <v>20173</v>
      </c>
      <c r="M750">
        <v>20173</v>
      </c>
      <c r="O750">
        <v>38643.800000000003</v>
      </c>
      <c r="Q750">
        <v>15801.8</v>
      </c>
      <c r="S750" t="s">
        <v>271</v>
      </c>
      <c r="T750" t="s">
        <v>272</v>
      </c>
      <c r="U750" t="s">
        <v>52</v>
      </c>
      <c r="V750">
        <v>1928</v>
      </c>
      <c r="W750">
        <v>2023</v>
      </c>
      <c r="X750" t="s">
        <v>271</v>
      </c>
      <c r="Y750" t="s">
        <v>273</v>
      </c>
      <c r="Z750">
        <v>84.9</v>
      </c>
      <c r="AA750" t="s">
        <v>42</v>
      </c>
      <c r="AE750">
        <v>39.35</v>
      </c>
      <c r="AF750">
        <v>86.15</v>
      </c>
      <c r="AG750">
        <v>46.8</v>
      </c>
      <c r="AH750">
        <v>-30.85</v>
      </c>
      <c r="AI750">
        <v>156.35</v>
      </c>
      <c r="AJ750" t="b">
        <v>0</v>
      </c>
    </row>
    <row r="751" spans="1:36" x14ac:dyDescent="0.25">
      <c r="A751" t="s">
        <v>36</v>
      </c>
      <c r="B751" t="s">
        <v>653</v>
      </c>
      <c r="C751" t="s">
        <v>654</v>
      </c>
      <c r="D751">
        <v>75.3</v>
      </c>
      <c r="E751">
        <v>77.3</v>
      </c>
      <c r="G751">
        <v>128.80000000000001</v>
      </c>
      <c r="H751">
        <v>181.8</v>
      </c>
      <c r="K751">
        <v>42877</v>
      </c>
      <c r="L751">
        <v>36477</v>
      </c>
      <c r="M751">
        <v>36477</v>
      </c>
      <c r="O751">
        <v>116172.2</v>
      </c>
      <c r="Q751">
        <v>24248</v>
      </c>
      <c r="S751" t="s">
        <v>38</v>
      </c>
      <c r="T751" t="s">
        <v>39</v>
      </c>
      <c r="U751" t="s">
        <v>52</v>
      </c>
      <c r="V751">
        <v>1925</v>
      </c>
      <c r="W751">
        <v>2023</v>
      </c>
      <c r="X751" t="s">
        <v>38</v>
      </c>
      <c r="Y751" t="s">
        <v>41</v>
      </c>
      <c r="Z751">
        <v>77.3</v>
      </c>
      <c r="AA751" t="s">
        <v>42</v>
      </c>
      <c r="AE751">
        <v>54.4</v>
      </c>
      <c r="AF751">
        <v>85.35</v>
      </c>
      <c r="AG751">
        <v>30.95</v>
      </c>
      <c r="AH751">
        <v>7.97</v>
      </c>
      <c r="AI751">
        <v>131.78</v>
      </c>
      <c r="AJ751" t="b">
        <v>0</v>
      </c>
    </row>
    <row r="752" spans="1:36" x14ac:dyDescent="0.25">
      <c r="A752" t="s">
        <v>36</v>
      </c>
      <c r="B752" t="s">
        <v>311</v>
      </c>
      <c r="C752" t="s">
        <v>655</v>
      </c>
      <c r="D752">
        <v>74.099999999999994</v>
      </c>
      <c r="E752">
        <v>60.7</v>
      </c>
      <c r="F752">
        <v>70.400000000000006</v>
      </c>
      <c r="G752">
        <v>127.1</v>
      </c>
      <c r="H752">
        <v>153.5</v>
      </c>
      <c r="K752">
        <v>46607</v>
      </c>
      <c r="L752">
        <v>42650</v>
      </c>
      <c r="M752">
        <v>42650</v>
      </c>
      <c r="O752">
        <v>58018</v>
      </c>
      <c r="Q752">
        <v>23921.200000000001</v>
      </c>
      <c r="S752" t="s">
        <v>38</v>
      </c>
      <c r="T752" t="s">
        <v>39</v>
      </c>
      <c r="U752" t="s">
        <v>52</v>
      </c>
      <c r="V752">
        <v>1927</v>
      </c>
      <c r="W752">
        <v>2023</v>
      </c>
      <c r="X752" t="s">
        <v>38</v>
      </c>
      <c r="Y752" t="s">
        <v>41</v>
      </c>
      <c r="Z752">
        <v>60.7</v>
      </c>
      <c r="AA752" t="s">
        <v>42</v>
      </c>
      <c r="AE752">
        <v>54.4</v>
      </c>
      <c r="AF752">
        <v>85.35</v>
      </c>
      <c r="AG752">
        <v>30.95</v>
      </c>
      <c r="AH752">
        <v>7.97</v>
      </c>
      <c r="AI752">
        <v>131.78</v>
      </c>
      <c r="AJ752" t="b">
        <v>0</v>
      </c>
    </row>
    <row r="753" spans="1:36" x14ac:dyDescent="0.25">
      <c r="A753" t="s">
        <v>36</v>
      </c>
      <c r="B753" t="s">
        <v>380</v>
      </c>
      <c r="C753" t="s">
        <v>656</v>
      </c>
      <c r="D753">
        <v>126.7</v>
      </c>
      <c r="E753">
        <v>101.8</v>
      </c>
      <c r="G753">
        <v>222.3</v>
      </c>
      <c r="H753">
        <v>353.5</v>
      </c>
      <c r="K753">
        <v>50352</v>
      </c>
      <c r="L753">
        <v>50352</v>
      </c>
      <c r="M753">
        <v>50352</v>
      </c>
      <c r="O753">
        <v>274837.7</v>
      </c>
      <c r="Q753">
        <v>41859</v>
      </c>
      <c r="S753" t="s">
        <v>66</v>
      </c>
      <c r="T753" t="s">
        <v>67</v>
      </c>
      <c r="U753" t="s">
        <v>40</v>
      </c>
      <c r="V753">
        <v>1927</v>
      </c>
      <c r="W753">
        <v>2023</v>
      </c>
      <c r="X753" t="s">
        <v>66</v>
      </c>
      <c r="Y753" t="s">
        <v>66</v>
      </c>
      <c r="Z753">
        <v>101.8</v>
      </c>
      <c r="AA753" t="s">
        <v>42</v>
      </c>
      <c r="AE753">
        <v>58.88</v>
      </c>
      <c r="AF753">
        <v>118.35</v>
      </c>
      <c r="AG753">
        <v>59.47</v>
      </c>
      <c r="AH753">
        <v>-30.34</v>
      </c>
      <c r="AI753">
        <v>207.56</v>
      </c>
      <c r="AJ753" t="b">
        <v>0</v>
      </c>
    </row>
    <row r="754" spans="1:36" x14ac:dyDescent="0.25">
      <c r="A754" t="s">
        <v>36</v>
      </c>
      <c r="B754" t="s">
        <v>183</v>
      </c>
      <c r="C754" t="s">
        <v>657</v>
      </c>
      <c r="D754">
        <v>94</v>
      </c>
      <c r="E754">
        <v>92.7</v>
      </c>
      <c r="F754">
        <v>108.2</v>
      </c>
      <c r="G754">
        <v>110.5</v>
      </c>
      <c r="H754">
        <v>140.4</v>
      </c>
      <c r="K754">
        <v>24750</v>
      </c>
      <c r="L754">
        <v>24750</v>
      </c>
      <c r="M754">
        <v>24750</v>
      </c>
      <c r="O754">
        <v>62712</v>
      </c>
      <c r="Q754">
        <v>20805</v>
      </c>
      <c r="S754" t="s">
        <v>38</v>
      </c>
      <c r="T754" t="s">
        <v>39</v>
      </c>
      <c r="U754" t="s">
        <v>52</v>
      </c>
      <c r="V754">
        <v>1926</v>
      </c>
      <c r="W754">
        <v>2023</v>
      </c>
      <c r="X754" t="s">
        <v>38</v>
      </c>
      <c r="Y754" t="s">
        <v>41</v>
      </c>
      <c r="Z754">
        <v>92.7</v>
      </c>
      <c r="AA754" t="s">
        <v>42</v>
      </c>
      <c r="AE754">
        <v>54.4</v>
      </c>
      <c r="AF754">
        <v>85.35</v>
      </c>
      <c r="AG754">
        <v>30.95</v>
      </c>
      <c r="AH754">
        <v>7.97</v>
      </c>
      <c r="AI754">
        <v>131.78</v>
      </c>
      <c r="AJ754" t="b">
        <v>0</v>
      </c>
    </row>
    <row r="755" spans="1:36" x14ac:dyDescent="0.25">
      <c r="A755" t="s">
        <v>36</v>
      </c>
      <c r="B755" t="s">
        <v>381</v>
      </c>
      <c r="C755" t="s">
        <v>658</v>
      </c>
      <c r="D755">
        <v>86.9</v>
      </c>
      <c r="E755">
        <v>71</v>
      </c>
      <c r="G755">
        <v>226.5</v>
      </c>
      <c r="H755">
        <v>285.3</v>
      </c>
      <c r="K755">
        <v>65997</v>
      </c>
      <c r="L755">
        <v>65997</v>
      </c>
      <c r="M755">
        <v>65997</v>
      </c>
      <c r="O755">
        <v>123113.3</v>
      </c>
      <c r="Q755">
        <v>42651</v>
      </c>
      <c r="S755" t="s">
        <v>38</v>
      </c>
      <c r="T755" t="s">
        <v>39</v>
      </c>
      <c r="U755" t="s">
        <v>40</v>
      </c>
      <c r="V755">
        <v>1922</v>
      </c>
      <c r="W755">
        <v>2023</v>
      </c>
      <c r="X755" t="s">
        <v>38</v>
      </c>
      <c r="Y755" t="s">
        <v>41</v>
      </c>
      <c r="Z755">
        <v>71</v>
      </c>
      <c r="AA755" t="s">
        <v>42</v>
      </c>
      <c r="AE755">
        <v>54.4</v>
      </c>
      <c r="AF755">
        <v>85.35</v>
      </c>
      <c r="AG755">
        <v>30.95</v>
      </c>
      <c r="AH755">
        <v>7.97</v>
      </c>
      <c r="AI755">
        <v>131.78</v>
      </c>
      <c r="AJ755" t="b">
        <v>0</v>
      </c>
    </row>
    <row r="756" spans="1:36" x14ac:dyDescent="0.25">
      <c r="A756" t="s">
        <v>36</v>
      </c>
      <c r="B756" t="s">
        <v>197</v>
      </c>
      <c r="C756" t="s">
        <v>659</v>
      </c>
      <c r="D756">
        <v>104.8</v>
      </c>
      <c r="E756">
        <v>77.900000000000006</v>
      </c>
      <c r="F756">
        <v>90.4</v>
      </c>
      <c r="G756">
        <v>120.3</v>
      </c>
      <c r="H756">
        <v>159.5</v>
      </c>
      <c r="K756">
        <v>32650</v>
      </c>
      <c r="L756">
        <v>32650</v>
      </c>
      <c r="M756">
        <v>32650</v>
      </c>
      <c r="O756">
        <v>82169.8</v>
      </c>
      <c r="Q756">
        <v>22642.799999999999</v>
      </c>
      <c r="S756" t="s">
        <v>38</v>
      </c>
      <c r="T756" t="s">
        <v>39</v>
      </c>
      <c r="U756" t="s">
        <v>52</v>
      </c>
      <c r="V756">
        <v>1931</v>
      </c>
      <c r="W756">
        <v>2023</v>
      </c>
      <c r="X756" t="s">
        <v>38</v>
      </c>
      <c r="Y756" t="s">
        <v>41</v>
      </c>
      <c r="Z756">
        <v>77.900000000000006</v>
      </c>
      <c r="AA756" t="s">
        <v>42</v>
      </c>
      <c r="AE756">
        <v>54.4</v>
      </c>
      <c r="AF756">
        <v>85.35</v>
      </c>
      <c r="AG756">
        <v>30.95</v>
      </c>
      <c r="AH756">
        <v>7.97</v>
      </c>
      <c r="AI756">
        <v>131.78</v>
      </c>
      <c r="AJ756" t="b">
        <v>0</v>
      </c>
    </row>
    <row r="757" spans="1:36" x14ac:dyDescent="0.25">
      <c r="A757" t="s">
        <v>36</v>
      </c>
      <c r="B757" t="s">
        <v>316</v>
      </c>
      <c r="C757" t="s">
        <v>660</v>
      </c>
      <c r="D757">
        <v>69</v>
      </c>
      <c r="E757">
        <v>62</v>
      </c>
      <c r="F757">
        <v>71.8</v>
      </c>
      <c r="G757">
        <v>146.4</v>
      </c>
      <c r="H757">
        <v>188.4</v>
      </c>
      <c r="K757">
        <v>49520</v>
      </c>
      <c r="L757">
        <v>49520</v>
      </c>
      <c r="M757">
        <v>49520</v>
      </c>
      <c r="O757">
        <v>92178.2</v>
      </c>
      <c r="Q757">
        <v>27561.8</v>
      </c>
      <c r="S757" t="s">
        <v>38</v>
      </c>
      <c r="T757" t="s">
        <v>39</v>
      </c>
      <c r="U757" t="s">
        <v>52</v>
      </c>
      <c r="V757">
        <v>1926</v>
      </c>
      <c r="W757">
        <v>2023</v>
      </c>
      <c r="X757" t="s">
        <v>38</v>
      </c>
      <c r="Y757" t="s">
        <v>41</v>
      </c>
      <c r="Z757">
        <v>62</v>
      </c>
      <c r="AA757" t="s">
        <v>42</v>
      </c>
      <c r="AE757">
        <v>54.4</v>
      </c>
      <c r="AF757">
        <v>85.35</v>
      </c>
      <c r="AG757">
        <v>30.95</v>
      </c>
      <c r="AH757">
        <v>7.97</v>
      </c>
      <c r="AI757">
        <v>131.78</v>
      </c>
      <c r="AJ757" t="b">
        <v>0</v>
      </c>
    </row>
    <row r="758" spans="1:36" x14ac:dyDescent="0.25">
      <c r="A758" t="s">
        <v>36</v>
      </c>
      <c r="B758" t="s">
        <v>661</v>
      </c>
      <c r="C758" t="s">
        <v>662</v>
      </c>
      <c r="E758">
        <v>118.5</v>
      </c>
      <c r="F758">
        <v>117.8</v>
      </c>
      <c r="G758">
        <v>73.3</v>
      </c>
      <c r="H758">
        <v>110.7</v>
      </c>
      <c r="K758">
        <v>14008</v>
      </c>
      <c r="L758">
        <v>14008</v>
      </c>
      <c r="M758">
        <v>14008</v>
      </c>
      <c r="O758">
        <v>81908.3</v>
      </c>
      <c r="Q758">
        <v>13806.3</v>
      </c>
      <c r="S758" t="s">
        <v>663</v>
      </c>
      <c r="U758" t="s">
        <v>52</v>
      </c>
      <c r="V758">
        <v>1924</v>
      </c>
      <c r="W758">
        <v>2023</v>
      </c>
      <c r="X758" t="s">
        <v>663</v>
      </c>
      <c r="Y758" t="s">
        <v>664</v>
      </c>
      <c r="Z758">
        <v>118.5</v>
      </c>
      <c r="AA758" t="s">
        <v>42</v>
      </c>
      <c r="AE758">
        <v>126.7</v>
      </c>
      <c r="AF758">
        <v>143.1</v>
      </c>
      <c r="AG758">
        <v>16.399999999999999</v>
      </c>
      <c r="AH758">
        <v>102.1</v>
      </c>
      <c r="AI758">
        <v>167.7</v>
      </c>
      <c r="AJ758" t="b">
        <v>0</v>
      </c>
    </row>
    <row r="759" spans="1:36" x14ac:dyDescent="0.25">
      <c r="A759" t="s">
        <v>36</v>
      </c>
      <c r="B759" t="s">
        <v>37</v>
      </c>
      <c r="C759" t="s">
        <v>665</v>
      </c>
      <c r="D759">
        <v>82.8</v>
      </c>
      <c r="E759">
        <v>58.9</v>
      </c>
      <c r="G759">
        <v>155.1</v>
      </c>
      <c r="H759">
        <v>199.3</v>
      </c>
      <c r="K759">
        <v>55000</v>
      </c>
      <c r="L759">
        <v>55000</v>
      </c>
      <c r="M759">
        <v>55000</v>
      </c>
      <c r="O759">
        <v>92567</v>
      </c>
      <c r="Q759">
        <v>29210.1</v>
      </c>
      <c r="S759" t="s">
        <v>38</v>
      </c>
      <c r="T759" t="s">
        <v>39</v>
      </c>
      <c r="U759" t="s">
        <v>40</v>
      </c>
      <c r="V759">
        <v>1913</v>
      </c>
      <c r="W759">
        <v>2023</v>
      </c>
      <c r="X759" t="s">
        <v>38</v>
      </c>
      <c r="Y759" t="s">
        <v>41</v>
      </c>
      <c r="Z759">
        <v>58.9</v>
      </c>
      <c r="AA759" t="s">
        <v>42</v>
      </c>
      <c r="AE759">
        <v>54.4</v>
      </c>
      <c r="AF759">
        <v>85.35</v>
      </c>
      <c r="AG759">
        <v>30.95</v>
      </c>
      <c r="AH759">
        <v>7.97</v>
      </c>
      <c r="AI759">
        <v>131.78</v>
      </c>
      <c r="AJ759" t="b">
        <v>0</v>
      </c>
    </row>
    <row r="760" spans="1:36" x14ac:dyDescent="0.25">
      <c r="A760" t="s">
        <v>36</v>
      </c>
      <c r="B760" t="s">
        <v>203</v>
      </c>
      <c r="C760" t="s">
        <v>666</v>
      </c>
      <c r="D760">
        <v>77.3</v>
      </c>
      <c r="E760">
        <v>74.099999999999994</v>
      </c>
      <c r="F760">
        <v>74.099999999999994</v>
      </c>
      <c r="G760">
        <v>102.8</v>
      </c>
      <c r="H760">
        <v>187.8</v>
      </c>
      <c r="K760">
        <v>34308</v>
      </c>
      <c r="L760">
        <v>34308</v>
      </c>
      <c r="M760">
        <v>34308</v>
      </c>
      <c r="O760">
        <v>177997.6</v>
      </c>
      <c r="Q760">
        <v>19356</v>
      </c>
      <c r="S760" t="s">
        <v>38</v>
      </c>
      <c r="T760" t="s">
        <v>39</v>
      </c>
      <c r="U760" t="s">
        <v>52</v>
      </c>
      <c r="V760">
        <v>1928</v>
      </c>
      <c r="W760">
        <v>2023</v>
      </c>
      <c r="X760" t="s">
        <v>38</v>
      </c>
      <c r="Y760" t="s">
        <v>41</v>
      </c>
      <c r="Z760">
        <v>74.099999999999994</v>
      </c>
      <c r="AA760" t="s">
        <v>42</v>
      </c>
      <c r="AE760">
        <v>54.4</v>
      </c>
      <c r="AF760">
        <v>85.35</v>
      </c>
      <c r="AG760">
        <v>30.95</v>
      </c>
      <c r="AH760">
        <v>7.97</v>
      </c>
      <c r="AI760">
        <v>131.78</v>
      </c>
      <c r="AJ760" t="b">
        <v>0</v>
      </c>
    </row>
    <row r="761" spans="1:36" x14ac:dyDescent="0.25">
      <c r="A761" t="s">
        <v>36</v>
      </c>
      <c r="B761" t="s">
        <v>174</v>
      </c>
      <c r="C761" t="s">
        <v>667</v>
      </c>
      <c r="D761">
        <v>61.3</v>
      </c>
      <c r="E761">
        <v>52.8</v>
      </c>
      <c r="G761">
        <v>37.6</v>
      </c>
      <c r="H761">
        <v>130.69999999999999</v>
      </c>
      <c r="K761">
        <v>30000</v>
      </c>
      <c r="L761">
        <v>26000</v>
      </c>
      <c r="M761">
        <v>26000</v>
      </c>
      <c r="O761">
        <v>194998.39999999999</v>
      </c>
      <c r="Q761">
        <v>7087</v>
      </c>
      <c r="S761" t="s">
        <v>66</v>
      </c>
      <c r="T761" t="s">
        <v>67</v>
      </c>
      <c r="U761" t="s">
        <v>52</v>
      </c>
      <c r="V761">
        <v>1947</v>
      </c>
      <c r="W761">
        <v>2023</v>
      </c>
      <c r="X761" t="s">
        <v>66</v>
      </c>
      <c r="Y761" t="s">
        <v>66</v>
      </c>
      <c r="Z761">
        <v>52.8</v>
      </c>
      <c r="AA761" t="s">
        <v>42</v>
      </c>
      <c r="AE761">
        <v>58.88</v>
      </c>
      <c r="AF761">
        <v>118.35</v>
      </c>
      <c r="AG761">
        <v>59.47</v>
      </c>
      <c r="AH761">
        <v>-30.34</v>
      </c>
      <c r="AI761">
        <v>207.56</v>
      </c>
      <c r="AJ761" t="b">
        <v>0</v>
      </c>
    </row>
    <row r="762" spans="1:36" x14ac:dyDescent="0.25">
      <c r="A762" t="s">
        <v>36</v>
      </c>
      <c r="B762" t="s">
        <v>668</v>
      </c>
      <c r="C762" t="s">
        <v>669</v>
      </c>
      <c r="D762">
        <v>76.8</v>
      </c>
      <c r="E762">
        <v>39.299999999999997</v>
      </c>
      <c r="G762">
        <v>41.2</v>
      </c>
      <c r="H762">
        <v>74.099999999999994</v>
      </c>
      <c r="K762">
        <v>25737</v>
      </c>
      <c r="L762">
        <v>25737</v>
      </c>
      <c r="M762">
        <v>25737</v>
      </c>
      <c r="O762">
        <v>69060</v>
      </c>
      <c r="Q762">
        <v>7747.7</v>
      </c>
      <c r="S762" t="s">
        <v>670</v>
      </c>
      <c r="T762" t="s">
        <v>224</v>
      </c>
      <c r="U762" t="s">
        <v>52</v>
      </c>
      <c r="V762">
        <v>1894</v>
      </c>
      <c r="W762">
        <v>2023</v>
      </c>
      <c r="X762" t="s">
        <v>670</v>
      </c>
      <c r="Y762" t="s">
        <v>218</v>
      </c>
      <c r="Z762">
        <v>39.299999999999997</v>
      </c>
      <c r="AA762" t="s">
        <v>42</v>
      </c>
      <c r="AE762">
        <v>37.5</v>
      </c>
      <c r="AF762">
        <v>38.700000000000003</v>
      </c>
      <c r="AG762">
        <v>1.2</v>
      </c>
      <c r="AH762">
        <v>35.700000000000003</v>
      </c>
      <c r="AI762">
        <v>40.5</v>
      </c>
      <c r="AJ762" t="b">
        <v>0</v>
      </c>
    </row>
    <row r="763" spans="1:36" x14ac:dyDescent="0.25">
      <c r="A763" t="s">
        <v>36</v>
      </c>
      <c r="B763" t="s">
        <v>206</v>
      </c>
      <c r="C763" t="s">
        <v>671</v>
      </c>
      <c r="D763">
        <v>83.3</v>
      </c>
      <c r="E763">
        <v>147.1</v>
      </c>
      <c r="F763">
        <v>146.6</v>
      </c>
      <c r="G763">
        <v>160.19999999999999</v>
      </c>
      <c r="H763">
        <v>218.1</v>
      </c>
      <c r="K763">
        <v>23320</v>
      </c>
      <c r="L763">
        <v>23320</v>
      </c>
      <c r="M763">
        <v>23320</v>
      </c>
      <c r="O763">
        <v>121235.4</v>
      </c>
      <c r="Q763">
        <v>30156</v>
      </c>
      <c r="S763" t="s">
        <v>38</v>
      </c>
      <c r="T763" t="s">
        <v>39</v>
      </c>
      <c r="U763" t="s">
        <v>52</v>
      </c>
      <c r="V763">
        <v>1925</v>
      </c>
      <c r="W763">
        <v>2023</v>
      </c>
      <c r="X763" t="s">
        <v>38</v>
      </c>
      <c r="Y763" t="s">
        <v>41</v>
      </c>
      <c r="Z763">
        <v>147.1</v>
      </c>
      <c r="AA763" t="s">
        <v>42</v>
      </c>
      <c r="AE763">
        <v>54.4</v>
      </c>
      <c r="AF763">
        <v>85.35</v>
      </c>
      <c r="AG763">
        <v>30.95</v>
      </c>
      <c r="AH763">
        <v>7.97</v>
      </c>
      <c r="AI763">
        <v>131.78</v>
      </c>
      <c r="AJ763" t="b">
        <v>1</v>
      </c>
    </row>
    <row r="764" spans="1:36" x14ac:dyDescent="0.25">
      <c r="A764" t="s">
        <v>36</v>
      </c>
      <c r="B764" t="s">
        <v>672</v>
      </c>
      <c r="C764" t="s">
        <v>673</v>
      </c>
      <c r="D764">
        <v>99.7</v>
      </c>
      <c r="E764">
        <v>88.4</v>
      </c>
      <c r="F764">
        <v>102.1</v>
      </c>
      <c r="G764">
        <v>112.3</v>
      </c>
      <c r="H764">
        <v>136.9</v>
      </c>
      <c r="K764">
        <v>25900</v>
      </c>
      <c r="L764">
        <v>25900</v>
      </c>
      <c r="M764">
        <v>25900</v>
      </c>
      <c r="O764">
        <v>51624.800000000003</v>
      </c>
      <c r="Q764">
        <v>21140</v>
      </c>
      <c r="S764" t="s">
        <v>38</v>
      </c>
      <c r="T764" t="s">
        <v>39</v>
      </c>
      <c r="U764" t="s">
        <v>52</v>
      </c>
      <c r="V764">
        <v>1950</v>
      </c>
      <c r="W764">
        <v>2023</v>
      </c>
      <c r="X764" t="s">
        <v>38</v>
      </c>
      <c r="Y764" t="s">
        <v>41</v>
      </c>
      <c r="Z764">
        <v>88.4</v>
      </c>
      <c r="AA764" t="s">
        <v>42</v>
      </c>
      <c r="AE764">
        <v>54.4</v>
      </c>
      <c r="AF764">
        <v>85.35</v>
      </c>
      <c r="AG764">
        <v>30.95</v>
      </c>
      <c r="AH764">
        <v>7.97</v>
      </c>
      <c r="AI764">
        <v>131.78</v>
      </c>
      <c r="AJ764" t="b">
        <v>0</v>
      </c>
    </row>
    <row r="765" spans="1:36" x14ac:dyDescent="0.25">
      <c r="A765" t="s">
        <v>36</v>
      </c>
      <c r="B765" t="s">
        <v>187</v>
      </c>
      <c r="C765" t="s">
        <v>674</v>
      </c>
      <c r="D765">
        <v>88.3</v>
      </c>
      <c r="E765">
        <v>83.7</v>
      </c>
      <c r="F765">
        <v>96.3</v>
      </c>
      <c r="G765">
        <v>111.2</v>
      </c>
      <c r="H765">
        <v>166.2</v>
      </c>
      <c r="K765">
        <v>29700</v>
      </c>
      <c r="L765">
        <v>29700</v>
      </c>
      <c r="M765">
        <v>29700</v>
      </c>
      <c r="O765">
        <v>115212</v>
      </c>
      <c r="Q765">
        <v>20940.7</v>
      </c>
      <c r="S765" t="s">
        <v>38</v>
      </c>
      <c r="T765" t="s">
        <v>39</v>
      </c>
      <c r="U765" t="s">
        <v>52</v>
      </c>
      <c r="V765">
        <v>1927</v>
      </c>
      <c r="W765">
        <v>2023</v>
      </c>
      <c r="X765" t="s">
        <v>38</v>
      </c>
      <c r="Y765" t="s">
        <v>41</v>
      </c>
      <c r="Z765">
        <v>83.7</v>
      </c>
      <c r="AA765" t="s">
        <v>42</v>
      </c>
      <c r="AE765">
        <v>54.4</v>
      </c>
      <c r="AF765">
        <v>85.35</v>
      </c>
      <c r="AG765">
        <v>30.95</v>
      </c>
      <c r="AH765">
        <v>7.97</v>
      </c>
      <c r="AI765">
        <v>131.78</v>
      </c>
      <c r="AJ765" t="b">
        <v>0</v>
      </c>
    </row>
    <row r="766" spans="1:36" x14ac:dyDescent="0.25">
      <c r="A766" t="s">
        <v>36</v>
      </c>
      <c r="B766" t="s">
        <v>675</v>
      </c>
      <c r="C766" t="s">
        <v>676</v>
      </c>
      <c r="D766">
        <v>130.1</v>
      </c>
      <c r="E766">
        <v>124.3</v>
      </c>
      <c r="G766">
        <v>82.9</v>
      </c>
      <c r="H766">
        <v>231.5</v>
      </c>
      <c r="K766">
        <v>21095</v>
      </c>
      <c r="L766">
        <v>21095</v>
      </c>
      <c r="M766">
        <v>21095</v>
      </c>
      <c r="O766">
        <v>311086.59999999998</v>
      </c>
      <c r="Q766">
        <v>15616.2</v>
      </c>
      <c r="S766" t="s">
        <v>394</v>
      </c>
      <c r="T766" t="s">
        <v>395</v>
      </c>
      <c r="U766" t="s">
        <v>52</v>
      </c>
      <c r="V766">
        <v>1990</v>
      </c>
      <c r="W766">
        <v>2023</v>
      </c>
      <c r="X766" t="s">
        <v>394</v>
      </c>
      <c r="Y766" t="s">
        <v>159</v>
      </c>
      <c r="Z766">
        <v>124.3</v>
      </c>
      <c r="AA766" t="s">
        <v>42</v>
      </c>
      <c r="AE766">
        <v>99.1</v>
      </c>
      <c r="AF766">
        <v>124.2</v>
      </c>
      <c r="AG766">
        <v>25.1</v>
      </c>
      <c r="AH766">
        <v>61.45</v>
      </c>
      <c r="AI766">
        <v>161.85</v>
      </c>
      <c r="AJ766" t="b">
        <v>0</v>
      </c>
    </row>
    <row r="767" spans="1:36" x14ac:dyDescent="0.25">
      <c r="A767" t="s">
        <v>36</v>
      </c>
      <c r="B767" t="s">
        <v>191</v>
      </c>
      <c r="C767" t="s">
        <v>677</v>
      </c>
      <c r="D767">
        <v>79.900000000000006</v>
      </c>
      <c r="E767">
        <v>84.8</v>
      </c>
      <c r="F767">
        <v>96.7</v>
      </c>
      <c r="G767">
        <v>144</v>
      </c>
      <c r="H767">
        <v>194.2</v>
      </c>
      <c r="K767">
        <v>36217</v>
      </c>
      <c r="L767">
        <v>36217</v>
      </c>
      <c r="M767">
        <v>36217</v>
      </c>
      <c r="O767">
        <v>105079</v>
      </c>
      <c r="Q767">
        <v>27117.3</v>
      </c>
      <c r="S767" t="s">
        <v>38</v>
      </c>
      <c r="T767" t="s">
        <v>39</v>
      </c>
      <c r="U767" t="s">
        <v>52</v>
      </c>
      <c r="V767">
        <v>1959</v>
      </c>
      <c r="W767">
        <v>2023</v>
      </c>
      <c r="X767" t="s">
        <v>38</v>
      </c>
      <c r="Y767" t="s">
        <v>41</v>
      </c>
      <c r="Z767">
        <v>84.8</v>
      </c>
      <c r="AA767" t="s">
        <v>42</v>
      </c>
      <c r="AE767">
        <v>54.4</v>
      </c>
      <c r="AF767">
        <v>85.35</v>
      </c>
      <c r="AG767">
        <v>30.95</v>
      </c>
      <c r="AH767">
        <v>7.97</v>
      </c>
      <c r="AI767">
        <v>131.78</v>
      </c>
      <c r="AJ767" t="b">
        <v>0</v>
      </c>
    </row>
    <row r="768" spans="1:36" x14ac:dyDescent="0.25">
      <c r="A768" t="s">
        <v>36</v>
      </c>
      <c r="B768" t="s">
        <v>678</v>
      </c>
      <c r="C768" t="s">
        <v>679</v>
      </c>
      <c r="D768">
        <v>45.4</v>
      </c>
      <c r="E768">
        <v>26.8</v>
      </c>
      <c r="G768">
        <v>29.9</v>
      </c>
      <c r="H768">
        <v>258.5</v>
      </c>
      <c r="K768">
        <v>84834</v>
      </c>
      <c r="L768">
        <v>84834</v>
      </c>
      <c r="M768">
        <v>84834</v>
      </c>
      <c r="O768">
        <v>501067</v>
      </c>
      <c r="Q768">
        <v>5631.1</v>
      </c>
      <c r="S768" t="s">
        <v>680</v>
      </c>
      <c r="T768" t="s">
        <v>681</v>
      </c>
      <c r="U768" t="s">
        <v>40</v>
      </c>
      <c r="V768">
        <v>1970</v>
      </c>
      <c r="W768">
        <v>2023</v>
      </c>
      <c r="X768" t="s">
        <v>680</v>
      </c>
      <c r="Y768" t="s">
        <v>41</v>
      </c>
      <c r="Z768">
        <v>26.8</v>
      </c>
      <c r="AA768" t="s">
        <v>42</v>
      </c>
      <c r="AE768">
        <v>38.1</v>
      </c>
      <c r="AF768">
        <v>50.4</v>
      </c>
      <c r="AG768">
        <v>12.3</v>
      </c>
      <c r="AH768">
        <v>19.649999999999999</v>
      </c>
      <c r="AI768">
        <v>68.849999999999994</v>
      </c>
      <c r="AJ768" t="b">
        <v>0</v>
      </c>
    </row>
    <row r="769" spans="1:36" x14ac:dyDescent="0.25">
      <c r="A769" t="s">
        <v>36</v>
      </c>
      <c r="B769" t="s">
        <v>213</v>
      </c>
      <c r="C769" t="s">
        <v>682</v>
      </c>
      <c r="D769">
        <v>61.2</v>
      </c>
      <c r="E769">
        <v>45</v>
      </c>
      <c r="F769">
        <v>50.5</v>
      </c>
      <c r="G769">
        <v>20.9</v>
      </c>
      <c r="H769">
        <v>195</v>
      </c>
      <c r="K769">
        <v>46700</v>
      </c>
      <c r="L769">
        <v>36410</v>
      </c>
      <c r="M769">
        <v>36410</v>
      </c>
      <c r="O769">
        <v>364688.2</v>
      </c>
      <c r="Q769">
        <v>3937.9</v>
      </c>
      <c r="S769" t="s">
        <v>38</v>
      </c>
      <c r="T769" t="s">
        <v>39</v>
      </c>
      <c r="U769" t="s">
        <v>52</v>
      </c>
      <c r="V769">
        <v>1978</v>
      </c>
      <c r="W769">
        <v>2023</v>
      </c>
      <c r="X769" t="s">
        <v>38</v>
      </c>
      <c r="Y769" t="s">
        <v>41</v>
      </c>
      <c r="Z769">
        <v>45</v>
      </c>
      <c r="AA769" t="s">
        <v>42</v>
      </c>
      <c r="AE769">
        <v>54.4</v>
      </c>
      <c r="AF769">
        <v>85.35</v>
      </c>
      <c r="AG769">
        <v>30.95</v>
      </c>
      <c r="AH769">
        <v>7.97</v>
      </c>
      <c r="AI769">
        <v>131.78</v>
      </c>
      <c r="AJ769" t="b">
        <v>0</v>
      </c>
    </row>
    <row r="770" spans="1:36" x14ac:dyDescent="0.25">
      <c r="A770" t="s">
        <v>36</v>
      </c>
      <c r="B770" t="s">
        <v>683</v>
      </c>
      <c r="C770" t="s">
        <v>684</v>
      </c>
      <c r="D770">
        <v>50.7</v>
      </c>
      <c r="E770">
        <v>56.7</v>
      </c>
      <c r="F770">
        <v>66.7</v>
      </c>
      <c r="G770">
        <v>100.7</v>
      </c>
      <c r="H770">
        <v>139</v>
      </c>
      <c r="K770">
        <v>38500</v>
      </c>
      <c r="L770">
        <v>38500</v>
      </c>
      <c r="M770">
        <v>38500</v>
      </c>
      <c r="O770">
        <v>84005.8</v>
      </c>
      <c r="Q770">
        <v>18962.099999999999</v>
      </c>
      <c r="S770" t="s">
        <v>271</v>
      </c>
      <c r="T770" t="s">
        <v>272</v>
      </c>
      <c r="U770" t="s">
        <v>52</v>
      </c>
      <c r="V770">
        <v>1929</v>
      </c>
      <c r="W770">
        <v>2023</v>
      </c>
      <c r="X770" t="s">
        <v>271</v>
      </c>
      <c r="Y770" t="s">
        <v>273</v>
      </c>
      <c r="Z770">
        <v>56.7</v>
      </c>
      <c r="AA770" t="s">
        <v>42</v>
      </c>
      <c r="AE770">
        <v>39.35</v>
      </c>
      <c r="AF770">
        <v>86.15</v>
      </c>
      <c r="AG770">
        <v>46.8</v>
      </c>
      <c r="AH770">
        <v>-30.85</v>
      </c>
      <c r="AI770">
        <v>156.35</v>
      </c>
      <c r="AJ770" t="b">
        <v>0</v>
      </c>
    </row>
    <row r="771" spans="1:36" x14ac:dyDescent="0.25">
      <c r="A771" t="s">
        <v>36</v>
      </c>
      <c r="B771" t="s">
        <v>210</v>
      </c>
      <c r="C771" t="s">
        <v>685</v>
      </c>
      <c r="D771">
        <v>60.5</v>
      </c>
      <c r="E771">
        <v>40.200000000000003</v>
      </c>
      <c r="F771">
        <v>44.7</v>
      </c>
      <c r="G771">
        <v>29.6</v>
      </c>
      <c r="H771">
        <v>211.7</v>
      </c>
      <c r="K771">
        <v>56520</v>
      </c>
      <c r="L771">
        <v>46230</v>
      </c>
      <c r="M771">
        <v>46230</v>
      </c>
      <c r="O771">
        <v>381382.7</v>
      </c>
      <c r="Q771">
        <v>5576.8</v>
      </c>
      <c r="S771" t="s">
        <v>38</v>
      </c>
      <c r="T771" t="s">
        <v>39</v>
      </c>
      <c r="U771" t="s">
        <v>52</v>
      </c>
      <c r="V771">
        <v>1978</v>
      </c>
      <c r="W771">
        <v>2023</v>
      </c>
      <c r="X771" t="s">
        <v>38</v>
      </c>
      <c r="Y771" t="s">
        <v>41</v>
      </c>
      <c r="Z771">
        <v>40.200000000000003</v>
      </c>
      <c r="AA771" t="s">
        <v>42</v>
      </c>
      <c r="AE771">
        <v>54.4</v>
      </c>
      <c r="AF771">
        <v>85.35</v>
      </c>
      <c r="AG771">
        <v>30.95</v>
      </c>
      <c r="AH771">
        <v>7.97</v>
      </c>
      <c r="AI771">
        <v>131.78</v>
      </c>
      <c r="AJ771" t="b">
        <v>0</v>
      </c>
    </row>
    <row r="772" spans="1:36" x14ac:dyDescent="0.25">
      <c r="A772" t="s">
        <v>36</v>
      </c>
      <c r="B772" t="s">
        <v>308</v>
      </c>
      <c r="C772" t="s">
        <v>686</v>
      </c>
      <c r="D772">
        <v>87.5</v>
      </c>
      <c r="E772">
        <v>75.7</v>
      </c>
      <c r="F772">
        <v>85.4</v>
      </c>
      <c r="G772">
        <v>51.8</v>
      </c>
      <c r="H772">
        <v>129.69999999999999</v>
      </c>
      <c r="K772">
        <v>20600</v>
      </c>
      <c r="L772">
        <v>20600</v>
      </c>
      <c r="M772">
        <v>20600</v>
      </c>
      <c r="O772">
        <v>170722.2</v>
      </c>
      <c r="Q772">
        <v>9759.4</v>
      </c>
      <c r="S772" t="s">
        <v>66</v>
      </c>
      <c r="T772" t="s">
        <v>67</v>
      </c>
      <c r="U772" t="s">
        <v>52</v>
      </c>
      <c r="V772">
        <v>1972</v>
      </c>
      <c r="W772">
        <v>2023</v>
      </c>
      <c r="X772" t="s">
        <v>66</v>
      </c>
      <c r="Y772" t="s">
        <v>66</v>
      </c>
      <c r="Z772">
        <v>75.7</v>
      </c>
      <c r="AA772" t="s">
        <v>42</v>
      </c>
      <c r="AE772">
        <v>58.88</v>
      </c>
      <c r="AF772">
        <v>118.35</v>
      </c>
      <c r="AG772">
        <v>59.47</v>
      </c>
      <c r="AH772">
        <v>-30.34</v>
      </c>
      <c r="AI772">
        <v>207.56</v>
      </c>
      <c r="AJ772" t="b">
        <v>0</v>
      </c>
    </row>
    <row r="773" spans="1:36" x14ac:dyDescent="0.25">
      <c r="A773" t="s">
        <v>36</v>
      </c>
      <c r="B773" t="s">
        <v>387</v>
      </c>
      <c r="C773" t="s">
        <v>687</v>
      </c>
      <c r="D773">
        <v>60.5</v>
      </c>
      <c r="E773">
        <v>103.5</v>
      </c>
      <c r="F773">
        <v>117.2</v>
      </c>
      <c r="G773">
        <v>470.7</v>
      </c>
      <c r="H773">
        <v>1031.7</v>
      </c>
      <c r="K773">
        <v>138180</v>
      </c>
      <c r="L773">
        <v>126180</v>
      </c>
      <c r="M773">
        <v>126180</v>
      </c>
      <c r="O773">
        <v>1229759</v>
      </c>
      <c r="Q773">
        <v>88615.2</v>
      </c>
      <c r="S773" t="s">
        <v>38</v>
      </c>
      <c r="T773" t="s">
        <v>39</v>
      </c>
      <c r="U773" t="s">
        <v>40</v>
      </c>
      <c r="V773">
        <v>1920</v>
      </c>
      <c r="W773">
        <v>2023</v>
      </c>
      <c r="X773" t="s">
        <v>38</v>
      </c>
      <c r="Y773" t="s">
        <v>41</v>
      </c>
      <c r="Z773">
        <v>103.5</v>
      </c>
      <c r="AA773" t="s">
        <v>42</v>
      </c>
      <c r="AE773">
        <v>54.4</v>
      </c>
      <c r="AF773">
        <v>85.35</v>
      </c>
      <c r="AG773">
        <v>30.95</v>
      </c>
      <c r="AH773">
        <v>7.97</v>
      </c>
      <c r="AI773">
        <v>131.78</v>
      </c>
      <c r="AJ773" t="b">
        <v>0</v>
      </c>
    </row>
    <row r="774" spans="1:36" x14ac:dyDescent="0.25">
      <c r="A774" t="s">
        <v>36</v>
      </c>
      <c r="B774" t="s">
        <v>222</v>
      </c>
      <c r="C774" t="s">
        <v>688</v>
      </c>
      <c r="D774">
        <v>81</v>
      </c>
      <c r="E774">
        <v>204.2</v>
      </c>
      <c r="F774">
        <v>194.9</v>
      </c>
      <c r="G774">
        <v>388.5</v>
      </c>
      <c r="H774">
        <v>629.29999999999995</v>
      </c>
      <c r="K774">
        <v>44261</v>
      </c>
      <c r="L774">
        <v>44261</v>
      </c>
      <c r="M774">
        <v>44261</v>
      </c>
      <c r="O774">
        <v>504321.2</v>
      </c>
      <c r="Q774">
        <v>73151.399999999994</v>
      </c>
      <c r="S774" t="s">
        <v>223</v>
      </c>
      <c r="T774" t="s">
        <v>224</v>
      </c>
      <c r="U774" t="s">
        <v>52</v>
      </c>
      <c r="V774">
        <v>1975</v>
      </c>
      <c r="W774">
        <v>2023</v>
      </c>
      <c r="X774" t="s">
        <v>223</v>
      </c>
      <c r="Y774" t="s">
        <v>218</v>
      </c>
      <c r="Z774">
        <v>204.2</v>
      </c>
      <c r="AA774" t="s">
        <v>42</v>
      </c>
      <c r="AE774">
        <v>198.35</v>
      </c>
      <c r="AF774">
        <v>296.77</v>
      </c>
      <c r="AG774">
        <v>98.42</v>
      </c>
      <c r="AH774">
        <v>50.71</v>
      </c>
      <c r="AI774">
        <v>444.41</v>
      </c>
      <c r="AJ774" t="b">
        <v>0</v>
      </c>
    </row>
    <row r="775" spans="1:36" x14ac:dyDescent="0.25">
      <c r="A775" t="s">
        <v>36</v>
      </c>
      <c r="B775" t="s">
        <v>252</v>
      </c>
      <c r="C775" t="s">
        <v>689</v>
      </c>
      <c r="D775">
        <v>100.5</v>
      </c>
      <c r="E775">
        <v>88.3</v>
      </c>
      <c r="F775">
        <v>101.4</v>
      </c>
      <c r="G775">
        <v>170.6</v>
      </c>
      <c r="H775">
        <v>205.2</v>
      </c>
      <c r="K775">
        <v>43592</v>
      </c>
      <c r="L775">
        <v>39192</v>
      </c>
      <c r="M775">
        <v>39192</v>
      </c>
      <c r="O775">
        <v>72518</v>
      </c>
      <c r="Q775">
        <v>32123</v>
      </c>
      <c r="S775" t="s">
        <v>38</v>
      </c>
      <c r="T775" t="s">
        <v>39</v>
      </c>
      <c r="U775" t="s">
        <v>52</v>
      </c>
      <c r="V775">
        <v>2008</v>
      </c>
      <c r="W775">
        <v>2023</v>
      </c>
      <c r="X775" t="s">
        <v>38</v>
      </c>
      <c r="Y775" t="s">
        <v>41</v>
      </c>
      <c r="Z775">
        <v>88.3</v>
      </c>
      <c r="AA775" t="s">
        <v>42</v>
      </c>
      <c r="AE775">
        <v>54.4</v>
      </c>
      <c r="AF775">
        <v>85.35</v>
      </c>
      <c r="AG775">
        <v>30.95</v>
      </c>
      <c r="AH775">
        <v>7.97</v>
      </c>
      <c r="AI775">
        <v>131.78</v>
      </c>
      <c r="AJ775" t="b">
        <v>0</v>
      </c>
    </row>
    <row r="776" spans="1:36" x14ac:dyDescent="0.25">
      <c r="A776" t="s">
        <v>36</v>
      </c>
      <c r="B776" t="s">
        <v>58</v>
      </c>
      <c r="C776" t="s">
        <v>690</v>
      </c>
      <c r="D776">
        <v>84.3</v>
      </c>
      <c r="E776">
        <v>53.8</v>
      </c>
      <c r="F776">
        <v>61.3</v>
      </c>
      <c r="G776">
        <v>64.8</v>
      </c>
      <c r="H776">
        <v>107.7</v>
      </c>
      <c r="K776">
        <v>33202</v>
      </c>
      <c r="L776">
        <v>28388</v>
      </c>
      <c r="M776">
        <v>28388</v>
      </c>
      <c r="O776">
        <v>89822.1</v>
      </c>
      <c r="Q776">
        <v>12209.4</v>
      </c>
      <c r="S776" t="s">
        <v>38</v>
      </c>
      <c r="T776" t="s">
        <v>39</v>
      </c>
      <c r="U776" t="s">
        <v>52</v>
      </c>
      <c r="V776">
        <v>1964</v>
      </c>
      <c r="W776">
        <v>2023</v>
      </c>
      <c r="X776" t="s">
        <v>38</v>
      </c>
      <c r="Y776" t="s">
        <v>41</v>
      </c>
      <c r="Z776">
        <v>53.8</v>
      </c>
      <c r="AA776" t="s">
        <v>42</v>
      </c>
      <c r="AE776">
        <v>54.4</v>
      </c>
      <c r="AF776">
        <v>85.35</v>
      </c>
      <c r="AG776">
        <v>30.95</v>
      </c>
      <c r="AH776">
        <v>7.97</v>
      </c>
      <c r="AI776">
        <v>131.78</v>
      </c>
      <c r="AJ776" t="b">
        <v>0</v>
      </c>
    </row>
    <row r="777" spans="1:36" x14ac:dyDescent="0.25">
      <c r="A777" t="s">
        <v>36</v>
      </c>
      <c r="B777" t="s">
        <v>307</v>
      </c>
      <c r="C777" t="s">
        <v>691</v>
      </c>
      <c r="D777">
        <v>79.400000000000006</v>
      </c>
      <c r="E777">
        <v>58.5</v>
      </c>
      <c r="F777">
        <v>66.7</v>
      </c>
      <c r="G777">
        <v>214.7</v>
      </c>
      <c r="H777">
        <v>338.9</v>
      </c>
      <c r="K777">
        <v>85000</v>
      </c>
      <c r="L777">
        <v>85000</v>
      </c>
      <c r="M777">
        <v>85000</v>
      </c>
      <c r="O777">
        <v>272183</v>
      </c>
      <c r="Q777">
        <v>40430.400000000001</v>
      </c>
      <c r="S777" t="s">
        <v>38</v>
      </c>
      <c r="T777" t="s">
        <v>39</v>
      </c>
      <c r="U777" t="s">
        <v>40</v>
      </c>
      <c r="V777">
        <v>1930</v>
      </c>
      <c r="W777">
        <v>2023</v>
      </c>
      <c r="X777" t="s">
        <v>38</v>
      </c>
      <c r="Y777" t="s">
        <v>41</v>
      </c>
      <c r="Z777">
        <v>58.5</v>
      </c>
      <c r="AA777" t="s">
        <v>42</v>
      </c>
      <c r="AE777">
        <v>54.4</v>
      </c>
      <c r="AF777">
        <v>85.35</v>
      </c>
      <c r="AG777">
        <v>30.95</v>
      </c>
      <c r="AH777">
        <v>7.97</v>
      </c>
      <c r="AI777">
        <v>131.78</v>
      </c>
      <c r="AJ777" t="b">
        <v>0</v>
      </c>
    </row>
    <row r="778" spans="1:36" x14ac:dyDescent="0.25">
      <c r="A778" t="s">
        <v>36</v>
      </c>
      <c r="B778" t="s">
        <v>63</v>
      </c>
      <c r="C778" t="s">
        <v>692</v>
      </c>
      <c r="D778">
        <v>75.2</v>
      </c>
      <c r="E778">
        <v>65.5</v>
      </c>
      <c r="F778">
        <v>74.400000000000006</v>
      </c>
      <c r="G778">
        <v>98.5</v>
      </c>
      <c r="H778">
        <v>150.6</v>
      </c>
      <c r="K778">
        <v>37120</v>
      </c>
      <c r="L778">
        <v>34000</v>
      </c>
      <c r="M778">
        <v>34000</v>
      </c>
      <c r="O778">
        <v>109113.60000000001</v>
      </c>
      <c r="Q778">
        <v>18548.2</v>
      </c>
      <c r="S778" t="s">
        <v>38</v>
      </c>
      <c r="T778" t="s">
        <v>39</v>
      </c>
      <c r="U778" t="s">
        <v>52</v>
      </c>
      <c r="V778">
        <v>1969</v>
      </c>
      <c r="W778">
        <v>2023</v>
      </c>
      <c r="X778" t="s">
        <v>38</v>
      </c>
      <c r="Y778" t="s">
        <v>41</v>
      </c>
      <c r="Z778">
        <v>65.5</v>
      </c>
      <c r="AA778" t="s">
        <v>42</v>
      </c>
      <c r="AE778">
        <v>54.4</v>
      </c>
      <c r="AF778">
        <v>85.35</v>
      </c>
      <c r="AG778">
        <v>30.95</v>
      </c>
      <c r="AH778">
        <v>7.97</v>
      </c>
      <c r="AI778">
        <v>131.78</v>
      </c>
      <c r="AJ778" t="b">
        <v>0</v>
      </c>
    </row>
    <row r="779" spans="1:36" x14ac:dyDescent="0.25">
      <c r="A779" t="s">
        <v>36</v>
      </c>
      <c r="B779" t="s">
        <v>64</v>
      </c>
      <c r="C779" t="s">
        <v>693</v>
      </c>
      <c r="D779">
        <v>94.1</v>
      </c>
      <c r="E779">
        <v>78.7</v>
      </c>
      <c r="G779">
        <v>82.7</v>
      </c>
      <c r="H779">
        <v>111.6</v>
      </c>
      <c r="K779">
        <v>24200</v>
      </c>
      <c r="L779">
        <v>22400</v>
      </c>
      <c r="M779">
        <v>22400</v>
      </c>
      <c r="O779">
        <v>60488.9</v>
      </c>
      <c r="Q779">
        <v>15570.9</v>
      </c>
      <c r="S779" t="s">
        <v>38</v>
      </c>
      <c r="T779" t="s">
        <v>39</v>
      </c>
      <c r="U779" t="s">
        <v>52</v>
      </c>
      <c r="V779">
        <v>1929</v>
      </c>
      <c r="W779">
        <v>2023</v>
      </c>
      <c r="X779" t="s">
        <v>38</v>
      </c>
      <c r="Y779" t="s">
        <v>41</v>
      </c>
      <c r="Z779">
        <v>78.7</v>
      </c>
      <c r="AA779" t="s">
        <v>42</v>
      </c>
      <c r="AE779">
        <v>54.4</v>
      </c>
      <c r="AF779">
        <v>85.35</v>
      </c>
      <c r="AG779">
        <v>30.95</v>
      </c>
      <c r="AH779">
        <v>7.97</v>
      </c>
      <c r="AI779">
        <v>131.78</v>
      </c>
      <c r="AJ779" t="b">
        <v>0</v>
      </c>
    </row>
    <row r="780" spans="1:36" x14ac:dyDescent="0.25">
      <c r="A780" t="s">
        <v>36</v>
      </c>
      <c r="B780" t="s">
        <v>249</v>
      </c>
      <c r="C780" t="s">
        <v>694</v>
      </c>
      <c r="D780">
        <v>122.7</v>
      </c>
      <c r="E780">
        <v>157.4</v>
      </c>
      <c r="F780">
        <v>153.6</v>
      </c>
      <c r="G780">
        <v>200.6</v>
      </c>
      <c r="H780">
        <v>317.89999999999998</v>
      </c>
      <c r="K780">
        <v>29315</v>
      </c>
      <c r="L780">
        <v>29315</v>
      </c>
      <c r="M780">
        <v>29315</v>
      </c>
      <c r="O780">
        <v>245856.3</v>
      </c>
      <c r="Q780">
        <v>37760</v>
      </c>
      <c r="S780" t="s">
        <v>233</v>
      </c>
      <c r="T780" t="s">
        <v>234</v>
      </c>
      <c r="U780" t="s">
        <v>52</v>
      </c>
      <c r="V780">
        <v>1993</v>
      </c>
      <c r="W780">
        <v>2023</v>
      </c>
      <c r="X780" t="s">
        <v>233</v>
      </c>
      <c r="Y780" t="s">
        <v>41</v>
      </c>
      <c r="Z780">
        <v>157.4</v>
      </c>
      <c r="AA780" t="s">
        <v>42</v>
      </c>
      <c r="AE780">
        <v>58.88</v>
      </c>
      <c r="AF780">
        <v>200.2</v>
      </c>
      <c r="AG780">
        <v>141.32</v>
      </c>
      <c r="AH780">
        <v>-153.11000000000001</v>
      </c>
      <c r="AI780">
        <v>412.19</v>
      </c>
      <c r="AJ780" t="b">
        <v>0</v>
      </c>
    </row>
    <row r="781" spans="1:36" x14ac:dyDescent="0.25">
      <c r="A781" t="s">
        <v>36</v>
      </c>
      <c r="B781" t="s">
        <v>257</v>
      </c>
      <c r="C781" t="s">
        <v>695</v>
      </c>
      <c r="D781">
        <v>99.2</v>
      </c>
      <c r="E781">
        <v>87.4</v>
      </c>
      <c r="G781">
        <v>125.7</v>
      </c>
      <c r="H781">
        <v>154.69999999999999</v>
      </c>
      <c r="K781">
        <v>29440</v>
      </c>
      <c r="L781">
        <v>29440</v>
      </c>
      <c r="M781">
        <v>29440</v>
      </c>
      <c r="O781">
        <v>60634.6</v>
      </c>
      <c r="Q781">
        <v>23670</v>
      </c>
      <c r="S781" t="s">
        <v>38</v>
      </c>
      <c r="T781" t="s">
        <v>39</v>
      </c>
      <c r="U781" t="s">
        <v>52</v>
      </c>
      <c r="V781">
        <v>1926</v>
      </c>
      <c r="W781">
        <v>2023</v>
      </c>
      <c r="X781" t="s">
        <v>38</v>
      </c>
      <c r="Y781" t="s">
        <v>41</v>
      </c>
      <c r="Z781">
        <v>87.4</v>
      </c>
      <c r="AA781" t="s">
        <v>42</v>
      </c>
      <c r="AE781">
        <v>54.4</v>
      </c>
      <c r="AF781">
        <v>85.35</v>
      </c>
      <c r="AG781">
        <v>30.95</v>
      </c>
      <c r="AH781">
        <v>7.97</v>
      </c>
      <c r="AI781">
        <v>131.78</v>
      </c>
      <c r="AJ781" t="b">
        <v>0</v>
      </c>
    </row>
    <row r="782" spans="1:36" x14ac:dyDescent="0.25">
      <c r="A782" t="s">
        <v>36</v>
      </c>
      <c r="B782" t="s">
        <v>258</v>
      </c>
      <c r="C782" t="s">
        <v>696</v>
      </c>
      <c r="D782">
        <v>113.7</v>
      </c>
      <c r="E782">
        <v>135.69999999999999</v>
      </c>
      <c r="F782">
        <v>141.9</v>
      </c>
      <c r="G782">
        <v>201.2</v>
      </c>
      <c r="H782">
        <v>382.6</v>
      </c>
      <c r="K782">
        <v>37472</v>
      </c>
      <c r="L782">
        <v>37472</v>
      </c>
      <c r="M782">
        <v>37472</v>
      </c>
      <c r="O782">
        <v>380046.9</v>
      </c>
      <c r="Q782">
        <v>37875.9</v>
      </c>
      <c r="S782" t="s">
        <v>233</v>
      </c>
      <c r="T782" t="s">
        <v>234</v>
      </c>
      <c r="U782" t="s">
        <v>52</v>
      </c>
      <c r="V782">
        <v>1982</v>
      </c>
      <c r="W782">
        <v>2023</v>
      </c>
      <c r="X782" t="s">
        <v>233</v>
      </c>
      <c r="Y782" t="s">
        <v>41</v>
      </c>
      <c r="Z782">
        <v>135.69999999999999</v>
      </c>
      <c r="AA782" t="s">
        <v>42</v>
      </c>
      <c r="AE782">
        <v>58.88</v>
      </c>
      <c r="AF782">
        <v>200.2</v>
      </c>
      <c r="AG782">
        <v>141.32</v>
      </c>
      <c r="AH782">
        <v>-153.11000000000001</v>
      </c>
      <c r="AI782">
        <v>412.19</v>
      </c>
      <c r="AJ782" t="b">
        <v>0</v>
      </c>
    </row>
    <row r="783" spans="1:36" x14ac:dyDescent="0.25">
      <c r="A783" t="s">
        <v>36</v>
      </c>
      <c r="B783" t="s">
        <v>259</v>
      </c>
      <c r="C783" t="s">
        <v>697</v>
      </c>
      <c r="D783">
        <v>87.8</v>
      </c>
      <c r="E783">
        <v>39.9</v>
      </c>
      <c r="G783">
        <v>35.200000000000003</v>
      </c>
      <c r="H783">
        <v>54</v>
      </c>
      <c r="K783">
        <v>21000</v>
      </c>
      <c r="L783">
        <v>20000</v>
      </c>
      <c r="M783">
        <v>20000</v>
      </c>
      <c r="O783">
        <v>39367.800000000003</v>
      </c>
      <c r="Q783">
        <v>6629</v>
      </c>
      <c r="S783" t="s">
        <v>38</v>
      </c>
      <c r="T783" t="s">
        <v>39</v>
      </c>
      <c r="U783" t="s">
        <v>52</v>
      </c>
      <c r="V783">
        <v>1920</v>
      </c>
      <c r="W783">
        <v>2023</v>
      </c>
      <c r="X783" t="s">
        <v>38</v>
      </c>
      <c r="Y783" t="s">
        <v>41</v>
      </c>
      <c r="Z783">
        <v>39.9</v>
      </c>
      <c r="AA783" t="s">
        <v>42</v>
      </c>
      <c r="AE783">
        <v>54.4</v>
      </c>
      <c r="AF783">
        <v>85.35</v>
      </c>
      <c r="AG783">
        <v>30.95</v>
      </c>
      <c r="AH783">
        <v>7.97</v>
      </c>
      <c r="AI783">
        <v>131.78</v>
      </c>
      <c r="AJ783" t="b">
        <v>0</v>
      </c>
    </row>
    <row r="784" spans="1:36" x14ac:dyDescent="0.25">
      <c r="A784" t="s">
        <v>36</v>
      </c>
      <c r="B784" t="s">
        <v>398</v>
      </c>
      <c r="C784" t="s">
        <v>698</v>
      </c>
      <c r="D784">
        <v>78.099999999999994</v>
      </c>
      <c r="E784">
        <v>83.1</v>
      </c>
      <c r="G784">
        <v>319.3</v>
      </c>
      <c r="H784">
        <v>399.6</v>
      </c>
      <c r="K784">
        <v>79200</v>
      </c>
      <c r="L784">
        <v>79200</v>
      </c>
      <c r="M784">
        <v>79200</v>
      </c>
      <c r="O784">
        <v>168230.1</v>
      </c>
      <c r="Q784">
        <v>60111</v>
      </c>
      <c r="S784" t="s">
        <v>38</v>
      </c>
      <c r="T784" t="s">
        <v>39</v>
      </c>
      <c r="U784" t="s">
        <v>40</v>
      </c>
      <c r="V784">
        <v>1925</v>
      </c>
      <c r="W784">
        <v>2023</v>
      </c>
      <c r="X784" t="s">
        <v>38</v>
      </c>
      <c r="Y784" t="s">
        <v>41</v>
      </c>
      <c r="Z784">
        <v>83.1</v>
      </c>
      <c r="AA784" t="s">
        <v>42</v>
      </c>
      <c r="AE784">
        <v>54.4</v>
      </c>
      <c r="AF784">
        <v>85.35</v>
      </c>
      <c r="AG784">
        <v>30.95</v>
      </c>
      <c r="AH784">
        <v>7.97</v>
      </c>
      <c r="AI784">
        <v>131.78</v>
      </c>
      <c r="AJ784" t="b">
        <v>0</v>
      </c>
    </row>
    <row r="785" spans="1:36" x14ac:dyDescent="0.25">
      <c r="A785" t="s">
        <v>36</v>
      </c>
      <c r="B785" t="s">
        <v>267</v>
      </c>
      <c r="C785" t="s">
        <v>699</v>
      </c>
      <c r="D785">
        <v>50.4</v>
      </c>
      <c r="E785">
        <v>30.4</v>
      </c>
      <c r="F785">
        <v>34.1</v>
      </c>
      <c r="G785">
        <v>17.8</v>
      </c>
      <c r="H785">
        <v>110.7</v>
      </c>
      <c r="K785">
        <v>42487</v>
      </c>
      <c r="L785">
        <v>32889</v>
      </c>
      <c r="M785">
        <v>32889</v>
      </c>
      <c r="O785">
        <v>194563.20000000001</v>
      </c>
      <c r="Q785">
        <v>3359.3</v>
      </c>
      <c r="S785" t="s">
        <v>38</v>
      </c>
      <c r="T785" t="s">
        <v>39</v>
      </c>
      <c r="U785" t="s">
        <v>52</v>
      </c>
      <c r="V785">
        <v>1950</v>
      </c>
      <c r="W785">
        <v>2023</v>
      </c>
      <c r="X785" t="s">
        <v>38</v>
      </c>
      <c r="Y785" t="s">
        <v>41</v>
      </c>
      <c r="Z785">
        <v>30.4</v>
      </c>
      <c r="AA785" t="s">
        <v>42</v>
      </c>
      <c r="AE785">
        <v>54.4</v>
      </c>
      <c r="AF785">
        <v>85.35</v>
      </c>
      <c r="AG785">
        <v>30.95</v>
      </c>
      <c r="AH785">
        <v>7.97</v>
      </c>
      <c r="AI785">
        <v>131.78</v>
      </c>
      <c r="AJ785" t="b">
        <v>0</v>
      </c>
    </row>
    <row r="786" spans="1:36" x14ac:dyDescent="0.25">
      <c r="A786" t="s">
        <v>36</v>
      </c>
      <c r="B786" t="s">
        <v>178</v>
      </c>
      <c r="C786" t="s">
        <v>700</v>
      </c>
      <c r="D786">
        <v>63.6</v>
      </c>
      <c r="E786">
        <v>79.099999999999994</v>
      </c>
      <c r="G786">
        <v>70.099999999999994</v>
      </c>
      <c r="H786">
        <v>228.5</v>
      </c>
      <c r="K786">
        <v>30987</v>
      </c>
      <c r="L786">
        <v>30987</v>
      </c>
      <c r="M786">
        <v>30987</v>
      </c>
      <c r="O786">
        <v>331886.2</v>
      </c>
      <c r="Q786">
        <v>13196</v>
      </c>
      <c r="S786" t="s">
        <v>38</v>
      </c>
      <c r="T786" t="s">
        <v>39</v>
      </c>
      <c r="U786" t="s">
        <v>52</v>
      </c>
      <c r="V786">
        <v>1920</v>
      </c>
      <c r="W786">
        <v>2023</v>
      </c>
      <c r="X786" t="s">
        <v>38</v>
      </c>
      <c r="Y786" t="s">
        <v>41</v>
      </c>
      <c r="Z786">
        <v>79.099999999999994</v>
      </c>
      <c r="AA786" t="s">
        <v>42</v>
      </c>
      <c r="AE786">
        <v>54.4</v>
      </c>
      <c r="AF786">
        <v>85.35</v>
      </c>
      <c r="AG786">
        <v>30.95</v>
      </c>
      <c r="AH786">
        <v>7.97</v>
      </c>
      <c r="AI786">
        <v>131.78</v>
      </c>
      <c r="AJ786" t="b">
        <v>0</v>
      </c>
    </row>
    <row r="787" spans="1:36" x14ac:dyDescent="0.25">
      <c r="A787" t="s">
        <v>36</v>
      </c>
      <c r="B787" t="s">
        <v>263</v>
      </c>
      <c r="C787" t="s">
        <v>701</v>
      </c>
      <c r="D787">
        <v>92.8</v>
      </c>
      <c r="E787">
        <v>57.9</v>
      </c>
      <c r="G787">
        <v>65</v>
      </c>
      <c r="H787">
        <v>90</v>
      </c>
      <c r="K787">
        <v>24192</v>
      </c>
      <c r="L787">
        <v>24192</v>
      </c>
      <c r="M787">
        <v>24192</v>
      </c>
      <c r="O787">
        <v>52392.5</v>
      </c>
      <c r="Q787">
        <v>12229.3</v>
      </c>
      <c r="S787" t="s">
        <v>38</v>
      </c>
      <c r="T787" t="s">
        <v>39</v>
      </c>
      <c r="U787" t="s">
        <v>52</v>
      </c>
      <c r="V787">
        <v>1948</v>
      </c>
      <c r="W787">
        <v>2023</v>
      </c>
      <c r="X787" t="s">
        <v>38</v>
      </c>
      <c r="Y787" t="s">
        <v>41</v>
      </c>
      <c r="Z787">
        <v>57.9</v>
      </c>
      <c r="AA787" t="s">
        <v>42</v>
      </c>
      <c r="AE787">
        <v>54.4</v>
      </c>
      <c r="AF787">
        <v>85.35</v>
      </c>
      <c r="AG787">
        <v>30.95</v>
      </c>
      <c r="AH787">
        <v>7.97</v>
      </c>
      <c r="AI787">
        <v>131.78</v>
      </c>
      <c r="AJ787" t="b">
        <v>0</v>
      </c>
    </row>
    <row r="788" spans="1:36" x14ac:dyDescent="0.25">
      <c r="A788" t="s">
        <v>36</v>
      </c>
      <c r="B788" t="s">
        <v>312</v>
      </c>
      <c r="C788" t="s">
        <v>702</v>
      </c>
      <c r="D788">
        <v>108.1</v>
      </c>
      <c r="E788">
        <v>188.8</v>
      </c>
      <c r="F788">
        <v>188.8</v>
      </c>
      <c r="G788">
        <v>208.7</v>
      </c>
      <c r="H788">
        <v>350.7</v>
      </c>
      <c r="K788">
        <v>26185</v>
      </c>
      <c r="L788">
        <v>26185</v>
      </c>
      <c r="M788">
        <v>26185</v>
      </c>
      <c r="O788">
        <v>297326.5</v>
      </c>
      <c r="Q788">
        <v>39300.699999999997</v>
      </c>
      <c r="S788" t="s">
        <v>66</v>
      </c>
      <c r="T788" t="s">
        <v>67</v>
      </c>
      <c r="U788" t="s">
        <v>52</v>
      </c>
      <c r="V788">
        <v>1994</v>
      </c>
      <c r="W788">
        <v>2023</v>
      </c>
      <c r="X788" t="s">
        <v>66</v>
      </c>
      <c r="Y788" t="s">
        <v>66</v>
      </c>
      <c r="Z788">
        <v>188.8</v>
      </c>
      <c r="AA788" t="s">
        <v>42</v>
      </c>
      <c r="AE788">
        <v>58.88</v>
      </c>
      <c r="AF788">
        <v>118.35</v>
      </c>
      <c r="AG788">
        <v>59.47</v>
      </c>
      <c r="AH788">
        <v>-30.34</v>
      </c>
      <c r="AI788">
        <v>207.56</v>
      </c>
      <c r="AJ788" t="b">
        <v>0</v>
      </c>
    </row>
    <row r="789" spans="1:36" x14ac:dyDescent="0.25">
      <c r="A789" t="s">
        <v>36</v>
      </c>
      <c r="B789" t="s">
        <v>278</v>
      </c>
      <c r="C789" t="s">
        <v>703</v>
      </c>
      <c r="D789">
        <v>77.7</v>
      </c>
      <c r="E789">
        <v>68.5</v>
      </c>
      <c r="G789">
        <v>143.19999999999999</v>
      </c>
      <c r="H789">
        <v>184</v>
      </c>
      <c r="K789">
        <v>43632</v>
      </c>
      <c r="L789">
        <v>43632</v>
      </c>
      <c r="M789">
        <v>43632</v>
      </c>
      <c r="O789">
        <v>85488.6</v>
      </c>
      <c r="Q789">
        <v>26960.6</v>
      </c>
      <c r="S789" t="s">
        <v>38</v>
      </c>
      <c r="T789" t="s">
        <v>39</v>
      </c>
      <c r="U789" t="s">
        <v>52</v>
      </c>
      <c r="V789">
        <v>1920</v>
      </c>
      <c r="W789">
        <v>2023</v>
      </c>
      <c r="X789" t="s">
        <v>38</v>
      </c>
      <c r="Y789" t="s">
        <v>41</v>
      </c>
      <c r="Z789">
        <v>68.5</v>
      </c>
      <c r="AA789" t="s">
        <v>42</v>
      </c>
      <c r="AE789">
        <v>54.4</v>
      </c>
      <c r="AF789">
        <v>85.35</v>
      </c>
      <c r="AG789">
        <v>30.95</v>
      </c>
      <c r="AH789">
        <v>7.97</v>
      </c>
      <c r="AI789">
        <v>131.78</v>
      </c>
      <c r="AJ789" t="b">
        <v>0</v>
      </c>
    </row>
    <row r="790" spans="1:36" x14ac:dyDescent="0.25">
      <c r="A790" t="s">
        <v>36</v>
      </c>
      <c r="B790" t="s">
        <v>274</v>
      </c>
      <c r="C790" t="s">
        <v>704</v>
      </c>
      <c r="D790">
        <v>98</v>
      </c>
      <c r="E790">
        <v>78.599999999999994</v>
      </c>
      <c r="G790">
        <v>76.099999999999994</v>
      </c>
      <c r="H790">
        <v>95.6</v>
      </c>
      <c r="K790">
        <v>20800</v>
      </c>
      <c r="L790">
        <v>20000</v>
      </c>
      <c r="M790">
        <v>20000</v>
      </c>
      <c r="O790">
        <v>40802.800000000003</v>
      </c>
      <c r="Q790">
        <v>14330.2</v>
      </c>
      <c r="S790" t="s">
        <v>38</v>
      </c>
      <c r="T790" t="s">
        <v>39</v>
      </c>
      <c r="U790" t="s">
        <v>52</v>
      </c>
      <c r="V790">
        <v>1920</v>
      </c>
      <c r="W790">
        <v>2023</v>
      </c>
      <c r="X790" t="s">
        <v>38</v>
      </c>
      <c r="Y790" t="s">
        <v>41</v>
      </c>
      <c r="Z790">
        <v>78.599999999999994</v>
      </c>
      <c r="AA790" t="s">
        <v>42</v>
      </c>
      <c r="AE790">
        <v>54.4</v>
      </c>
      <c r="AF790">
        <v>85.35</v>
      </c>
      <c r="AG790">
        <v>30.95</v>
      </c>
      <c r="AH790">
        <v>7.97</v>
      </c>
      <c r="AI790">
        <v>131.78</v>
      </c>
      <c r="AJ790" t="b">
        <v>0</v>
      </c>
    </row>
    <row r="791" spans="1:36" x14ac:dyDescent="0.25">
      <c r="A791" t="s">
        <v>36</v>
      </c>
      <c r="B791" t="s">
        <v>314</v>
      </c>
      <c r="C791" t="s">
        <v>705</v>
      </c>
      <c r="D791">
        <v>36</v>
      </c>
      <c r="E791">
        <v>397.8</v>
      </c>
      <c r="F791">
        <v>414.3</v>
      </c>
      <c r="G791">
        <v>52.6</v>
      </c>
      <c r="H791">
        <v>2188.4</v>
      </c>
      <c r="K791">
        <v>40865</v>
      </c>
      <c r="L791">
        <v>40865</v>
      </c>
      <c r="M791">
        <v>40865</v>
      </c>
      <c r="O791">
        <v>4473753</v>
      </c>
      <c r="Q791">
        <v>9900.1</v>
      </c>
      <c r="S791" t="s">
        <v>131</v>
      </c>
      <c r="T791" t="s">
        <v>132</v>
      </c>
      <c r="U791" t="s">
        <v>52</v>
      </c>
      <c r="V791">
        <v>1995</v>
      </c>
      <c r="W791">
        <v>2023</v>
      </c>
      <c r="X791" t="s">
        <v>131</v>
      </c>
      <c r="Y791" t="s">
        <v>133</v>
      </c>
      <c r="Z791">
        <v>397.8</v>
      </c>
      <c r="AA791" t="s">
        <v>42</v>
      </c>
      <c r="AE791">
        <v>42.75</v>
      </c>
      <c r="AF791">
        <v>79.05</v>
      </c>
      <c r="AG791">
        <v>36.299999999999997</v>
      </c>
      <c r="AH791">
        <v>-11.7</v>
      </c>
      <c r="AI791">
        <v>133.5</v>
      </c>
      <c r="AJ791" t="b">
        <v>1</v>
      </c>
    </row>
    <row r="792" spans="1:36" x14ac:dyDescent="0.25">
      <c r="A792" t="s">
        <v>36</v>
      </c>
      <c r="B792" t="s">
        <v>325</v>
      </c>
      <c r="C792" t="s">
        <v>706</v>
      </c>
      <c r="D792">
        <v>138.9</v>
      </c>
      <c r="E792">
        <v>230.1</v>
      </c>
      <c r="F792">
        <v>230.8</v>
      </c>
      <c r="G792">
        <v>518.4</v>
      </c>
      <c r="H792">
        <v>746.6</v>
      </c>
      <c r="K792">
        <v>49498</v>
      </c>
      <c r="L792">
        <v>49498</v>
      </c>
      <c r="M792">
        <v>49498</v>
      </c>
      <c r="O792">
        <v>477882</v>
      </c>
      <c r="Q792">
        <v>97607.9</v>
      </c>
      <c r="S792" t="s">
        <v>89</v>
      </c>
      <c r="T792" t="s">
        <v>90</v>
      </c>
      <c r="U792" t="s">
        <v>52</v>
      </c>
      <c r="V792">
        <v>2001</v>
      </c>
      <c r="W792">
        <v>2023</v>
      </c>
      <c r="X792" t="s">
        <v>89</v>
      </c>
      <c r="Y792" t="s">
        <v>46</v>
      </c>
      <c r="Z792">
        <v>230.1</v>
      </c>
      <c r="AA792" t="s">
        <v>42</v>
      </c>
      <c r="AE792">
        <v>102.25</v>
      </c>
      <c r="AF792">
        <v>158.77000000000001</v>
      </c>
      <c r="AG792">
        <v>56.52</v>
      </c>
      <c r="AH792">
        <v>17.46</v>
      </c>
      <c r="AI792">
        <v>243.56</v>
      </c>
      <c r="AJ792" t="b">
        <v>0</v>
      </c>
    </row>
    <row r="793" spans="1:36" x14ac:dyDescent="0.25">
      <c r="A793" t="s">
        <v>36</v>
      </c>
      <c r="B793" t="s">
        <v>327</v>
      </c>
      <c r="C793" t="s">
        <v>707</v>
      </c>
      <c r="D793">
        <v>73</v>
      </c>
      <c r="E793">
        <v>68.400000000000006</v>
      </c>
      <c r="F793">
        <v>76.3</v>
      </c>
      <c r="G793">
        <v>36.200000000000003</v>
      </c>
      <c r="H793">
        <v>168.4</v>
      </c>
      <c r="K793">
        <v>23771</v>
      </c>
      <c r="L793">
        <v>23771</v>
      </c>
      <c r="M793">
        <v>23771</v>
      </c>
      <c r="O793">
        <v>276817.90000000002</v>
      </c>
      <c r="Q793">
        <v>6815.1</v>
      </c>
      <c r="S793" t="s">
        <v>66</v>
      </c>
      <c r="T793" t="s">
        <v>67</v>
      </c>
      <c r="U793" t="s">
        <v>52</v>
      </c>
      <c r="V793">
        <v>1955</v>
      </c>
      <c r="W793">
        <v>2023</v>
      </c>
      <c r="X793" t="s">
        <v>66</v>
      </c>
      <c r="Y793" t="s">
        <v>66</v>
      </c>
      <c r="Z793">
        <v>68.400000000000006</v>
      </c>
      <c r="AA793" t="s">
        <v>42</v>
      </c>
      <c r="AE793">
        <v>58.88</v>
      </c>
      <c r="AF793">
        <v>118.35</v>
      </c>
      <c r="AG793">
        <v>59.47</v>
      </c>
      <c r="AH793">
        <v>-30.34</v>
      </c>
      <c r="AI793">
        <v>207.56</v>
      </c>
      <c r="AJ793" t="b">
        <v>0</v>
      </c>
    </row>
    <row r="794" spans="1:36" x14ac:dyDescent="0.25">
      <c r="A794" t="s">
        <v>87</v>
      </c>
      <c r="B794" t="s">
        <v>708</v>
      </c>
      <c r="C794" t="s">
        <v>709</v>
      </c>
      <c r="D794">
        <v>34.9</v>
      </c>
      <c r="E794">
        <v>87.4</v>
      </c>
      <c r="F794">
        <v>99.3</v>
      </c>
      <c r="G794">
        <v>136.1</v>
      </c>
      <c r="H794">
        <v>325.3</v>
      </c>
      <c r="K794">
        <v>45665</v>
      </c>
      <c r="L794">
        <v>45500</v>
      </c>
      <c r="M794">
        <v>45500</v>
      </c>
      <c r="O794">
        <v>414691.5</v>
      </c>
      <c r="Q794">
        <v>25624.3</v>
      </c>
      <c r="S794" t="s">
        <v>271</v>
      </c>
      <c r="T794" t="s">
        <v>272</v>
      </c>
      <c r="U794" t="s">
        <v>52</v>
      </c>
      <c r="V794">
        <v>1963</v>
      </c>
      <c r="W794">
        <v>2023</v>
      </c>
      <c r="X794" t="s">
        <v>271</v>
      </c>
      <c r="Y794" t="s">
        <v>273</v>
      </c>
      <c r="Z794">
        <v>87.4</v>
      </c>
      <c r="AA794" t="s">
        <v>42</v>
      </c>
      <c r="AE794">
        <v>39.35</v>
      </c>
      <c r="AF794">
        <v>86.15</v>
      </c>
      <c r="AG794">
        <v>46.8</v>
      </c>
      <c r="AH794">
        <v>-30.85</v>
      </c>
      <c r="AI794">
        <v>156.35</v>
      </c>
      <c r="AJ794" t="b">
        <v>0</v>
      </c>
    </row>
    <row r="795" spans="1:36" x14ac:dyDescent="0.25">
      <c r="A795" t="s">
        <v>36</v>
      </c>
      <c r="B795" t="s">
        <v>710</v>
      </c>
      <c r="C795" t="s">
        <v>711</v>
      </c>
      <c r="D795">
        <v>52.4</v>
      </c>
      <c r="E795">
        <v>110.3</v>
      </c>
      <c r="F795">
        <v>122.6</v>
      </c>
      <c r="G795">
        <v>135.80000000000001</v>
      </c>
      <c r="H795">
        <v>348.9</v>
      </c>
      <c r="K795">
        <v>45000</v>
      </c>
      <c r="L795">
        <v>37000</v>
      </c>
      <c r="M795">
        <v>37000</v>
      </c>
      <c r="O795">
        <v>446475.4</v>
      </c>
      <c r="Q795">
        <v>25561.7</v>
      </c>
      <c r="S795" t="s">
        <v>479</v>
      </c>
      <c r="T795" t="s">
        <v>79</v>
      </c>
      <c r="U795" t="s">
        <v>52</v>
      </c>
      <c r="V795">
        <v>1939</v>
      </c>
      <c r="W795">
        <v>2023</v>
      </c>
      <c r="X795" t="s">
        <v>479</v>
      </c>
      <c r="Y795" t="s">
        <v>433</v>
      </c>
      <c r="Z795">
        <v>110.3</v>
      </c>
      <c r="AA795" t="s">
        <v>42</v>
      </c>
      <c r="AE795">
        <v>109.7</v>
      </c>
      <c r="AF795">
        <v>110.1</v>
      </c>
      <c r="AG795">
        <v>0.4</v>
      </c>
      <c r="AH795">
        <v>109.1</v>
      </c>
      <c r="AI795">
        <v>110.7</v>
      </c>
      <c r="AJ795" t="b">
        <v>0</v>
      </c>
    </row>
    <row r="796" spans="1:36" x14ac:dyDescent="0.25">
      <c r="A796" t="s">
        <v>36</v>
      </c>
      <c r="B796" t="s">
        <v>712</v>
      </c>
      <c r="C796" t="s">
        <v>713</v>
      </c>
      <c r="D796">
        <v>38.799999999999997</v>
      </c>
      <c r="E796">
        <v>61.3</v>
      </c>
      <c r="F796">
        <v>66.900000000000006</v>
      </c>
      <c r="G796">
        <v>47.8</v>
      </c>
      <c r="H796">
        <v>192.9</v>
      </c>
      <c r="K796">
        <v>31600</v>
      </c>
      <c r="L796">
        <v>31600</v>
      </c>
      <c r="M796">
        <v>31600</v>
      </c>
      <c r="O796">
        <v>303870.09999999998</v>
      </c>
      <c r="Q796">
        <v>9005.7000000000007</v>
      </c>
      <c r="S796" t="s">
        <v>271</v>
      </c>
      <c r="T796" t="s">
        <v>272</v>
      </c>
      <c r="U796" t="s">
        <v>52</v>
      </c>
      <c r="V796">
        <v>2008</v>
      </c>
      <c r="W796">
        <v>2023</v>
      </c>
      <c r="X796" t="s">
        <v>271</v>
      </c>
      <c r="Y796" t="s">
        <v>273</v>
      </c>
      <c r="Z796">
        <v>61.3</v>
      </c>
      <c r="AA796" t="s">
        <v>42</v>
      </c>
      <c r="AE796">
        <v>39.35</v>
      </c>
      <c r="AF796">
        <v>86.15</v>
      </c>
      <c r="AG796">
        <v>46.8</v>
      </c>
      <c r="AH796">
        <v>-30.85</v>
      </c>
      <c r="AI796">
        <v>156.35</v>
      </c>
      <c r="AJ796" t="b">
        <v>0</v>
      </c>
    </row>
    <row r="797" spans="1:36" x14ac:dyDescent="0.25">
      <c r="A797" t="s">
        <v>36</v>
      </c>
      <c r="B797" t="s">
        <v>205</v>
      </c>
      <c r="C797" t="s">
        <v>714</v>
      </c>
      <c r="D797">
        <v>95.8</v>
      </c>
      <c r="E797">
        <v>58.4</v>
      </c>
      <c r="G797">
        <v>138.5</v>
      </c>
      <c r="H797">
        <v>178.6</v>
      </c>
      <c r="K797">
        <v>49576</v>
      </c>
      <c r="L797">
        <v>49576</v>
      </c>
      <c r="M797">
        <v>49576</v>
      </c>
      <c r="O797">
        <v>84015.3</v>
      </c>
      <c r="Q797">
        <v>26074</v>
      </c>
      <c r="S797" t="s">
        <v>38</v>
      </c>
      <c r="T797" t="s">
        <v>39</v>
      </c>
      <c r="U797" t="s">
        <v>52</v>
      </c>
      <c r="V797">
        <v>1920</v>
      </c>
      <c r="W797">
        <v>2023</v>
      </c>
      <c r="X797" t="s">
        <v>38</v>
      </c>
      <c r="Y797" t="s">
        <v>41</v>
      </c>
      <c r="Z797">
        <v>58.4</v>
      </c>
      <c r="AA797" t="s">
        <v>42</v>
      </c>
      <c r="AE797">
        <v>54.4</v>
      </c>
      <c r="AF797">
        <v>85.35</v>
      </c>
      <c r="AG797">
        <v>30.95</v>
      </c>
      <c r="AH797">
        <v>7.97</v>
      </c>
      <c r="AI797">
        <v>131.78</v>
      </c>
      <c r="AJ797" t="b">
        <v>0</v>
      </c>
    </row>
    <row r="798" spans="1:36" x14ac:dyDescent="0.25">
      <c r="A798" t="s">
        <v>36</v>
      </c>
      <c r="B798" t="s">
        <v>329</v>
      </c>
      <c r="C798" t="s">
        <v>715</v>
      </c>
      <c r="D798">
        <v>220.9</v>
      </c>
      <c r="E798">
        <v>333.7</v>
      </c>
      <c r="F798">
        <v>345.4</v>
      </c>
      <c r="G798">
        <v>543.29999999999995</v>
      </c>
      <c r="H798">
        <v>954.3</v>
      </c>
      <c r="K798">
        <v>39461</v>
      </c>
      <c r="L798">
        <v>39461</v>
      </c>
      <c r="M798">
        <v>39461</v>
      </c>
      <c r="O798">
        <v>860770.3</v>
      </c>
      <c r="Q798">
        <v>102293.2</v>
      </c>
      <c r="S798" t="s">
        <v>304</v>
      </c>
      <c r="T798" t="s">
        <v>305</v>
      </c>
      <c r="U798" t="s">
        <v>52</v>
      </c>
      <c r="V798">
        <v>1986</v>
      </c>
      <c r="W798">
        <v>2023</v>
      </c>
      <c r="X798" t="s">
        <v>304</v>
      </c>
      <c r="Y798" t="s">
        <v>306</v>
      </c>
      <c r="Z798">
        <v>333.7</v>
      </c>
      <c r="AA798" t="s">
        <v>42</v>
      </c>
      <c r="AE798">
        <v>263.39999999999998</v>
      </c>
      <c r="AF798">
        <v>477</v>
      </c>
      <c r="AG798">
        <v>213.6</v>
      </c>
      <c r="AH798">
        <v>-57</v>
      </c>
      <c r="AI798">
        <v>797.4</v>
      </c>
      <c r="AJ798" t="b">
        <v>0</v>
      </c>
    </row>
    <row r="799" spans="1:36" x14ac:dyDescent="0.25">
      <c r="A799" t="s">
        <v>36</v>
      </c>
      <c r="B799" t="s">
        <v>221</v>
      </c>
      <c r="C799" t="s">
        <v>716</v>
      </c>
      <c r="D799">
        <v>110.1</v>
      </c>
      <c r="E799">
        <v>80.400000000000006</v>
      </c>
      <c r="G799">
        <v>110.4</v>
      </c>
      <c r="H799">
        <v>188</v>
      </c>
      <c r="K799">
        <v>40097</v>
      </c>
      <c r="L799">
        <v>32753</v>
      </c>
      <c r="M799">
        <v>32753</v>
      </c>
      <c r="O799">
        <v>162615.29999999999</v>
      </c>
      <c r="Q799">
        <v>20787.8</v>
      </c>
      <c r="S799" t="s">
        <v>38</v>
      </c>
      <c r="T799" t="s">
        <v>39</v>
      </c>
      <c r="U799" t="s">
        <v>52</v>
      </c>
      <c r="V799">
        <v>1925</v>
      </c>
      <c r="W799">
        <v>2023</v>
      </c>
      <c r="X799" t="s">
        <v>38</v>
      </c>
      <c r="Y799" t="s">
        <v>41</v>
      </c>
      <c r="Z799">
        <v>80.400000000000006</v>
      </c>
      <c r="AA799" t="s">
        <v>42</v>
      </c>
      <c r="AE799">
        <v>54.4</v>
      </c>
      <c r="AF799">
        <v>85.35</v>
      </c>
      <c r="AG799">
        <v>30.95</v>
      </c>
      <c r="AH799">
        <v>7.97</v>
      </c>
      <c r="AI799">
        <v>131.78</v>
      </c>
      <c r="AJ799" t="b">
        <v>0</v>
      </c>
    </row>
    <row r="800" spans="1:36" x14ac:dyDescent="0.25">
      <c r="A800" t="s">
        <v>36</v>
      </c>
      <c r="B800" t="s">
        <v>97</v>
      </c>
      <c r="C800" t="s">
        <v>717</v>
      </c>
      <c r="D800">
        <v>79.3</v>
      </c>
      <c r="E800">
        <v>65.599999999999994</v>
      </c>
      <c r="F800">
        <v>76.3</v>
      </c>
      <c r="G800">
        <v>169.7</v>
      </c>
      <c r="H800">
        <v>211.7</v>
      </c>
      <c r="K800">
        <v>53500</v>
      </c>
      <c r="L800">
        <v>53500</v>
      </c>
      <c r="M800">
        <v>53500</v>
      </c>
      <c r="O800">
        <v>92069</v>
      </c>
      <c r="Q800">
        <v>31950</v>
      </c>
      <c r="S800" t="s">
        <v>38</v>
      </c>
      <c r="T800" t="s">
        <v>39</v>
      </c>
      <c r="U800" t="s">
        <v>40</v>
      </c>
      <c r="V800">
        <v>1977</v>
      </c>
      <c r="W800">
        <v>2023</v>
      </c>
      <c r="X800" t="s">
        <v>38</v>
      </c>
      <c r="Y800" t="s">
        <v>41</v>
      </c>
      <c r="Z800">
        <v>65.599999999999994</v>
      </c>
      <c r="AA800" t="s">
        <v>42</v>
      </c>
      <c r="AE800">
        <v>54.4</v>
      </c>
      <c r="AF800">
        <v>85.35</v>
      </c>
      <c r="AG800">
        <v>30.95</v>
      </c>
      <c r="AH800">
        <v>7.97</v>
      </c>
      <c r="AI800">
        <v>131.78</v>
      </c>
      <c r="AJ800" t="b">
        <v>0</v>
      </c>
    </row>
    <row r="801" spans="1:36" x14ac:dyDescent="0.25">
      <c r="A801" t="s">
        <v>36</v>
      </c>
      <c r="B801" t="s">
        <v>126</v>
      </c>
      <c r="C801" t="s">
        <v>718</v>
      </c>
      <c r="D801">
        <v>87</v>
      </c>
      <c r="E801">
        <v>112.6</v>
      </c>
      <c r="F801">
        <v>130.19999999999999</v>
      </c>
      <c r="G801">
        <v>139.4</v>
      </c>
      <c r="H801">
        <v>192.4</v>
      </c>
      <c r="K801">
        <v>26661</v>
      </c>
      <c r="L801">
        <v>26661</v>
      </c>
      <c r="M801">
        <v>26661</v>
      </c>
      <c r="O801">
        <v>110983.6</v>
      </c>
      <c r="Q801">
        <v>26245</v>
      </c>
      <c r="S801" t="s">
        <v>38</v>
      </c>
      <c r="T801" t="s">
        <v>39</v>
      </c>
      <c r="U801" t="s">
        <v>52</v>
      </c>
      <c r="V801">
        <v>1927</v>
      </c>
      <c r="W801">
        <v>2023</v>
      </c>
      <c r="X801" t="s">
        <v>38</v>
      </c>
      <c r="Y801" t="s">
        <v>41</v>
      </c>
      <c r="Z801">
        <v>112.6</v>
      </c>
      <c r="AA801" t="s">
        <v>42</v>
      </c>
      <c r="AE801">
        <v>54.4</v>
      </c>
      <c r="AF801">
        <v>85.35</v>
      </c>
      <c r="AG801">
        <v>30.95</v>
      </c>
      <c r="AH801">
        <v>7.97</v>
      </c>
      <c r="AI801">
        <v>131.78</v>
      </c>
      <c r="AJ801" t="b">
        <v>0</v>
      </c>
    </row>
    <row r="802" spans="1:36" x14ac:dyDescent="0.25">
      <c r="A802" t="s">
        <v>36</v>
      </c>
      <c r="B802" t="s">
        <v>165</v>
      </c>
      <c r="C802" t="s">
        <v>719</v>
      </c>
      <c r="D802">
        <v>97.7</v>
      </c>
      <c r="E802">
        <v>108.6</v>
      </c>
      <c r="G802">
        <v>126.4</v>
      </c>
      <c r="H802">
        <v>155.5</v>
      </c>
      <c r="K802">
        <v>24626</v>
      </c>
      <c r="L802">
        <v>23826</v>
      </c>
      <c r="M802">
        <v>23826</v>
      </c>
      <c r="O802">
        <v>60944.2</v>
      </c>
      <c r="Q802">
        <v>23801</v>
      </c>
      <c r="S802" t="s">
        <v>38</v>
      </c>
      <c r="T802" t="s">
        <v>39</v>
      </c>
      <c r="U802" t="s">
        <v>52</v>
      </c>
      <c r="V802">
        <v>1920</v>
      </c>
      <c r="W802">
        <v>2023</v>
      </c>
      <c r="X802" t="s">
        <v>38</v>
      </c>
      <c r="Y802" t="s">
        <v>41</v>
      </c>
      <c r="Z802">
        <v>108.6</v>
      </c>
      <c r="AA802" t="s">
        <v>42</v>
      </c>
      <c r="AE802">
        <v>54.4</v>
      </c>
      <c r="AF802">
        <v>85.35</v>
      </c>
      <c r="AG802">
        <v>30.95</v>
      </c>
      <c r="AH802">
        <v>7.97</v>
      </c>
      <c r="AI802">
        <v>131.78</v>
      </c>
      <c r="AJ802" t="b">
        <v>0</v>
      </c>
    </row>
    <row r="803" spans="1:36" x14ac:dyDescent="0.25">
      <c r="A803" t="s">
        <v>36</v>
      </c>
      <c r="B803" t="s">
        <v>245</v>
      </c>
      <c r="C803" t="s">
        <v>720</v>
      </c>
      <c r="D803">
        <v>86.5</v>
      </c>
      <c r="E803">
        <v>87.1</v>
      </c>
      <c r="G803">
        <v>85.5</v>
      </c>
      <c r="H803">
        <v>159</v>
      </c>
      <c r="K803">
        <v>26550</v>
      </c>
      <c r="L803">
        <v>24496</v>
      </c>
      <c r="M803">
        <v>24496</v>
      </c>
      <c r="O803">
        <v>154003.29999999999</v>
      </c>
      <c r="Q803">
        <v>16090</v>
      </c>
      <c r="S803" t="s">
        <v>38</v>
      </c>
      <c r="T803" t="s">
        <v>39</v>
      </c>
      <c r="U803" t="s">
        <v>52</v>
      </c>
      <c r="V803">
        <v>1905</v>
      </c>
      <c r="W803">
        <v>2023</v>
      </c>
      <c r="X803" t="s">
        <v>38</v>
      </c>
      <c r="Y803" t="s">
        <v>41</v>
      </c>
      <c r="Z803">
        <v>87.1</v>
      </c>
      <c r="AA803" t="s">
        <v>42</v>
      </c>
      <c r="AE803">
        <v>54.4</v>
      </c>
      <c r="AF803">
        <v>85.35</v>
      </c>
      <c r="AG803">
        <v>30.95</v>
      </c>
      <c r="AH803">
        <v>7.97</v>
      </c>
      <c r="AI803">
        <v>131.78</v>
      </c>
      <c r="AJ803" t="b">
        <v>0</v>
      </c>
    </row>
    <row r="804" spans="1:36" x14ac:dyDescent="0.25">
      <c r="A804" t="s">
        <v>36</v>
      </c>
      <c r="B804" t="s">
        <v>287</v>
      </c>
      <c r="C804" t="s">
        <v>721</v>
      </c>
      <c r="D804">
        <v>53.6</v>
      </c>
      <c r="E804">
        <v>45.7</v>
      </c>
      <c r="F804">
        <v>49.8</v>
      </c>
      <c r="G804">
        <v>106.9</v>
      </c>
      <c r="H804">
        <v>175.4</v>
      </c>
      <c r="K804">
        <v>55200</v>
      </c>
      <c r="L804">
        <v>55200</v>
      </c>
      <c r="M804">
        <v>55200</v>
      </c>
      <c r="O804">
        <v>150299</v>
      </c>
      <c r="Q804">
        <v>20120.099999999999</v>
      </c>
      <c r="S804" t="s">
        <v>38</v>
      </c>
      <c r="T804" t="s">
        <v>39</v>
      </c>
      <c r="U804" t="s">
        <v>40</v>
      </c>
      <c r="V804">
        <v>1910</v>
      </c>
      <c r="W804">
        <v>2023</v>
      </c>
      <c r="X804" t="s">
        <v>38</v>
      </c>
      <c r="Y804" t="s">
        <v>41</v>
      </c>
      <c r="Z804">
        <v>45.7</v>
      </c>
      <c r="AA804" t="s">
        <v>42</v>
      </c>
      <c r="AE804">
        <v>54.4</v>
      </c>
      <c r="AF804">
        <v>85.35</v>
      </c>
      <c r="AG804">
        <v>30.95</v>
      </c>
      <c r="AH804">
        <v>7.97</v>
      </c>
      <c r="AI804">
        <v>131.78</v>
      </c>
      <c r="AJ804" t="b">
        <v>0</v>
      </c>
    </row>
    <row r="805" spans="1:36" x14ac:dyDescent="0.25">
      <c r="A805" t="s">
        <v>36</v>
      </c>
      <c r="B805" t="s">
        <v>722</v>
      </c>
      <c r="C805" t="s">
        <v>723</v>
      </c>
      <c r="D805">
        <v>89.4</v>
      </c>
      <c r="E805">
        <v>79.2</v>
      </c>
      <c r="G805">
        <v>106.9</v>
      </c>
      <c r="H805">
        <v>116</v>
      </c>
      <c r="K805">
        <v>26255</v>
      </c>
      <c r="L805">
        <v>26255</v>
      </c>
      <c r="M805">
        <v>26255</v>
      </c>
      <c r="O805">
        <v>19801.7</v>
      </c>
      <c r="Q805">
        <v>20130</v>
      </c>
      <c r="S805" t="s">
        <v>38</v>
      </c>
      <c r="T805" t="s">
        <v>39</v>
      </c>
      <c r="U805" t="s">
        <v>52</v>
      </c>
      <c r="V805">
        <v>1962</v>
      </c>
      <c r="W805">
        <v>2023</v>
      </c>
      <c r="X805" t="s">
        <v>38</v>
      </c>
      <c r="Y805" t="s">
        <v>41</v>
      </c>
      <c r="Z805">
        <v>79.2</v>
      </c>
      <c r="AA805" t="s">
        <v>42</v>
      </c>
      <c r="AE805">
        <v>54.4</v>
      </c>
      <c r="AF805">
        <v>85.35</v>
      </c>
      <c r="AG805">
        <v>30.95</v>
      </c>
      <c r="AH805">
        <v>7.97</v>
      </c>
      <c r="AI805">
        <v>131.78</v>
      </c>
      <c r="AJ805" t="b">
        <v>0</v>
      </c>
    </row>
    <row r="806" spans="1:36" x14ac:dyDescent="0.25">
      <c r="A806" t="s">
        <v>36</v>
      </c>
      <c r="B806" t="s">
        <v>279</v>
      </c>
      <c r="C806" t="s">
        <v>724</v>
      </c>
      <c r="D806">
        <v>71.8</v>
      </c>
      <c r="E806">
        <v>58.6</v>
      </c>
      <c r="F806">
        <v>67.3</v>
      </c>
      <c r="G806">
        <v>136</v>
      </c>
      <c r="H806">
        <v>185.2</v>
      </c>
      <c r="K806">
        <v>50000</v>
      </c>
      <c r="L806">
        <v>50000</v>
      </c>
      <c r="M806">
        <v>50000</v>
      </c>
      <c r="O806">
        <v>107978</v>
      </c>
      <c r="Q806">
        <v>25601.599999999999</v>
      </c>
      <c r="S806" t="s">
        <v>38</v>
      </c>
      <c r="T806" t="s">
        <v>39</v>
      </c>
      <c r="U806" t="s">
        <v>40</v>
      </c>
      <c r="V806">
        <v>1950</v>
      </c>
      <c r="W806">
        <v>2023</v>
      </c>
      <c r="X806" t="s">
        <v>38</v>
      </c>
      <c r="Y806" t="s">
        <v>41</v>
      </c>
      <c r="Z806">
        <v>58.6</v>
      </c>
      <c r="AA806" t="s">
        <v>42</v>
      </c>
      <c r="AE806">
        <v>54.4</v>
      </c>
      <c r="AF806">
        <v>85.35</v>
      </c>
      <c r="AG806">
        <v>30.95</v>
      </c>
      <c r="AH806">
        <v>7.97</v>
      </c>
      <c r="AI806">
        <v>131.78</v>
      </c>
      <c r="AJ806" t="b">
        <v>0</v>
      </c>
    </row>
    <row r="807" spans="1:36" x14ac:dyDescent="0.25">
      <c r="A807" t="s">
        <v>36</v>
      </c>
      <c r="B807" t="s">
        <v>215</v>
      </c>
      <c r="C807" t="s">
        <v>725</v>
      </c>
      <c r="D807">
        <v>68.2</v>
      </c>
      <c r="E807">
        <v>75.2</v>
      </c>
      <c r="G807">
        <v>103.9</v>
      </c>
      <c r="H807">
        <v>179.9</v>
      </c>
      <c r="K807">
        <v>33228</v>
      </c>
      <c r="L807">
        <v>33228</v>
      </c>
      <c r="M807">
        <v>33228</v>
      </c>
      <c r="O807">
        <v>159242.9</v>
      </c>
      <c r="Q807">
        <v>19565</v>
      </c>
      <c r="S807" t="s">
        <v>38</v>
      </c>
      <c r="T807" t="s">
        <v>39</v>
      </c>
      <c r="U807" t="s">
        <v>52</v>
      </c>
      <c r="V807">
        <v>1958</v>
      </c>
      <c r="W807">
        <v>2023</v>
      </c>
      <c r="X807" t="s">
        <v>38</v>
      </c>
      <c r="Y807" t="s">
        <v>41</v>
      </c>
      <c r="Z807">
        <v>75.2</v>
      </c>
      <c r="AA807" t="s">
        <v>42</v>
      </c>
      <c r="AE807">
        <v>54.4</v>
      </c>
      <c r="AF807">
        <v>85.35</v>
      </c>
      <c r="AG807">
        <v>30.95</v>
      </c>
      <c r="AH807">
        <v>7.97</v>
      </c>
      <c r="AI807">
        <v>131.78</v>
      </c>
      <c r="AJ807" t="b">
        <v>0</v>
      </c>
    </row>
    <row r="808" spans="1:36" x14ac:dyDescent="0.25">
      <c r="A808" t="s">
        <v>87</v>
      </c>
      <c r="B808" t="s">
        <v>339</v>
      </c>
      <c r="C808" t="s">
        <v>726</v>
      </c>
      <c r="D808">
        <v>164.7</v>
      </c>
      <c r="E808">
        <v>203.4</v>
      </c>
      <c r="F808">
        <v>190.2</v>
      </c>
      <c r="G808">
        <v>271.39999999999998</v>
      </c>
      <c r="H808">
        <v>291</v>
      </c>
      <c r="K808">
        <v>25812</v>
      </c>
      <c r="L808">
        <v>25812</v>
      </c>
      <c r="M808">
        <v>25812</v>
      </c>
      <c r="O808">
        <v>41201.9</v>
      </c>
      <c r="Q808">
        <v>51091.199999999997</v>
      </c>
      <c r="S808" t="s">
        <v>89</v>
      </c>
      <c r="T808" t="s">
        <v>90</v>
      </c>
      <c r="U808" t="s">
        <v>52</v>
      </c>
      <c r="V808">
        <v>1992</v>
      </c>
      <c r="W808">
        <v>2023</v>
      </c>
      <c r="X808" t="s">
        <v>89</v>
      </c>
      <c r="Y808" t="s">
        <v>46</v>
      </c>
      <c r="Z808">
        <v>203.4</v>
      </c>
      <c r="AA808" t="s">
        <v>42</v>
      </c>
      <c r="AE808">
        <v>102.25</v>
      </c>
      <c r="AF808">
        <v>158.77000000000001</v>
      </c>
      <c r="AG808">
        <v>56.52</v>
      </c>
      <c r="AH808">
        <v>17.46</v>
      </c>
      <c r="AI808">
        <v>243.56</v>
      </c>
      <c r="AJ808" t="b">
        <v>0</v>
      </c>
    </row>
    <row r="809" spans="1:36" x14ac:dyDescent="0.25">
      <c r="A809" t="s">
        <v>36</v>
      </c>
      <c r="B809" t="s">
        <v>59</v>
      </c>
      <c r="C809" t="s">
        <v>727</v>
      </c>
      <c r="D809">
        <v>79.900000000000006</v>
      </c>
      <c r="E809">
        <v>154.19999999999999</v>
      </c>
      <c r="F809">
        <v>168.5</v>
      </c>
      <c r="G809">
        <v>185.3</v>
      </c>
      <c r="H809">
        <v>495.4</v>
      </c>
      <c r="K809">
        <v>36996</v>
      </c>
      <c r="L809">
        <v>36996</v>
      </c>
      <c r="M809">
        <v>36996</v>
      </c>
      <c r="O809">
        <v>649671.5</v>
      </c>
      <c r="Q809">
        <v>34884.6</v>
      </c>
      <c r="S809" t="s">
        <v>60</v>
      </c>
      <c r="T809" t="s">
        <v>61</v>
      </c>
      <c r="U809" t="s">
        <v>52</v>
      </c>
      <c r="V809">
        <v>1962</v>
      </c>
      <c r="W809">
        <v>2023</v>
      </c>
      <c r="X809" t="s">
        <v>60</v>
      </c>
      <c r="Y809" t="s">
        <v>62</v>
      </c>
      <c r="Z809">
        <v>154.19999999999999</v>
      </c>
      <c r="AA809" t="s">
        <v>42</v>
      </c>
      <c r="AE809">
        <v>156.05000000000001</v>
      </c>
      <c r="AF809">
        <v>159.75</v>
      </c>
      <c r="AG809">
        <v>3.7</v>
      </c>
      <c r="AH809">
        <v>150.5</v>
      </c>
      <c r="AI809">
        <v>165.3</v>
      </c>
      <c r="AJ809" t="b">
        <v>0</v>
      </c>
    </row>
    <row r="810" spans="1:36" x14ac:dyDescent="0.25">
      <c r="A810" t="s">
        <v>36</v>
      </c>
      <c r="B810" t="s">
        <v>341</v>
      </c>
      <c r="C810" t="s">
        <v>728</v>
      </c>
      <c r="D810">
        <v>139.69999999999999</v>
      </c>
      <c r="E810">
        <v>259.7</v>
      </c>
      <c r="F810">
        <v>247.7</v>
      </c>
      <c r="G810">
        <v>596.6</v>
      </c>
      <c r="H810">
        <v>752.4</v>
      </c>
      <c r="K810">
        <v>47543</v>
      </c>
      <c r="L810">
        <v>47543</v>
      </c>
      <c r="M810">
        <v>47543</v>
      </c>
      <c r="O810">
        <v>326377.7</v>
      </c>
      <c r="Q810">
        <v>112324.7</v>
      </c>
      <c r="S810" t="s">
        <v>233</v>
      </c>
      <c r="T810" t="s">
        <v>234</v>
      </c>
      <c r="U810" t="s">
        <v>52</v>
      </c>
      <c r="V810">
        <v>1952</v>
      </c>
      <c r="W810">
        <v>2023</v>
      </c>
      <c r="X810" t="s">
        <v>233</v>
      </c>
      <c r="Y810" t="s">
        <v>41</v>
      </c>
      <c r="Z810">
        <v>259.7</v>
      </c>
      <c r="AA810" t="s">
        <v>42</v>
      </c>
      <c r="AE810">
        <v>58.88</v>
      </c>
      <c r="AF810">
        <v>200.2</v>
      </c>
      <c r="AG810">
        <v>141.32</v>
      </c>
      <c r="AH810">
        <v>-153.11000000000001</v>
      </c>
      <c r="AI810">
        <v>412.19</v>
      </c>
      <c r="AJ810" t="b">
        <v>0</v>
      </c>
    </row>
    <row r="811" spans="1:36" x14ac:dyDescent="0.25">
      <c r="A811" t="s">
        <v>36</v>
      </c>
      <c r="B811" t="s">
        <v>253</v>
      </c>
      <c r="C811" t="s">
        <v>729</v>
      </c>
      <c r="D811">
        <v>90.7</v>
      </c>
      <c r="E811">
        <v>66.3</v>
      </c>
      <c r="G811">
        <v>63.5</v>
      </c>
      <c r="H811">
        <v>87.8</v>
      </c>
      <c r="K811">
        <v>21664</v>
      </c>
      <c r="L811">
        <v>20664</v>
      </c>
      <c r="M811">
        <v>20664</v>
      </c>
      <c r="O811">
        <v>50884.2</v>
      </c>
      <c r="Q811">
        <v>11960</v>
      </c>
      <c r="S811" t="s">
        <v>38</v>
      </c>
      <c r="T811" t="s">
        <v>39</v>
      </c>
      <c r="U811" t="s">
        <v>52</v>
      </c>
      <c r="V811">
        <v>1930</v>
      </c>
      <c r="W811">
        <v>2023</v>
      </c>
      <c r="X811" t="s">
        <v>38</v>
      </c>
      <c r="Y811" t="s">
        <v>41</v>
      </c>
      <c r="Z811">
        <v>66.3</v>
      </c>
      <c r="AA811" t="s">
        <v>42</v>
      </c>
      <c r="AE811">
        <v>54.4</v>
      </c>
      <c r="AF811">
        <v>85.35</v>
      </c>
      <c r="AG811">
        <v>30.95</v>
      </c>
      <c r="AH811">
        <v>7.97</v>
      </c>
      <c r="AI811">
        <v>131.78</v>
      </c>
      <c r="AJ811" t="b">
        <v>0</v>
      </c>
    </row>
    <row r="812" spans="1:36" x14ac:dyDescent="0.25">
      <c r="A812" t="s">
        <v>36</v>
      </c>
      <c r="B812" t="s">
        <v>289</v>
      </c>
      <c r="C812" t="s">
        <v>730</v>
      </c>
      <c r="D812">
        <v>84.9</v>
      </c>
      <c r="E812">
        <v>66</v>
      </c>
      <c r="F812">
        <v>76.5</v>
      </c>
      <c r="G812">
        <v>161.6</v>
      </c>
      <c r="H812">
        <v>196.3</v>
      </c>
      <c r="K812">
        <v>50000</v>
      </c>
      <c r="L812">
        <v>50000</v>
      </c>
      <c r="M812">
        <v>50000</v>
      </c>
      <c r="O812">
        <v>76142</v>
      </c>
      <c r="Q812">
        <v>30421.9</v>
      </c>
      <c r="S812" t="s">
        <v>38</v>
      </c>
      <c r="T812" t="s">
        <v>39</v>
      </c>
      <c r="U812" t="s">
        <v>40</v>
      </c>
      <c r="V812">
        <v>1950</v>
      </c>
      <c r="W812">
        <v>2023</v>
      </c>
      <c r="X812" t="s">
        <v>38</v>
      </c>
      <c r="Y812" t="s">
        <v>41</v>
      </c>
      <c r="Z812">
        <v>66</v>
      </c>
      <c r="AA812" t="s">
        <v>42</v>
      </c>
      <c r="AE812">
        <v>54.4</v>
      </c>
      <c r="AF812">
        <v>85.35</v>
      </c>
      <c r="AG812">
        <v>30.95</v>
      </c>
      <c r="AH812">
        <v>7.97</v>
      </c>
      <c r="AI812">
        <v>131.78</v>
      </c>
      <c r="AJ812" t="b">
        <v>0</v>
      </c>
    </row>
    <row r="813" spans="1:36" x14ac:dyDescent="0.25">
      <c r="A813" t="s">
        <v>36</v>
      </c>
      <c r="B813" t="s">
        <v>731</v>
      </c>
      <c r="C813" t="s">
        <v>732</v>
      </c>
      <c r="D813">
        <v>92.8</v>
      </c>
      <c r="E813">
        <v>100.9</v>
      </c>
      <c r="F813">
        <v>100.9</v>
      </c>
      <c r="G813">
        <v>121</v>
      </c>
      <c r="H813">
        <v>154.30000000000001</v>
      </c>
      <c r="K813">
        <v>24936</v>
      </c>
      <c r="L813">
        <v>24936</v>
      </c>
      <c r="M813">
        <v>24936</v>
      </c>
      <c r="O813">
        <v>69884.7</v>
      </c>
      <c r="Q813">
        <v>22771.5</v>
      </c>
      <c r="S813" t="s">
        <v>38</v>
      </c>
      <c r="T813" t="s">
        <v>39</v>
      </c>
      <c r="U813" t="s">
        <v>52</v>
      </c>
      <c r="V813">
        <v>1928</v>
      </c>
      <c r="W813">
        <v>2023</v>
      </c>
      <c r="X813" t="s">
        <v>38</v>
      </c>
      <c r="Y813" t="s">
        <v>41</v>
      </c>
      <c r="Z813">
        <v>100.9</v>
      </c>
      <c r="AA813" t="s">
        <v>42</v>
      </c>
      <c r="AE813">
        <v>54.4</v>
      </c>
      <c r="AF813">
        <v>85.35</v>
      </c>
      <c r="AG813">
        <v>30.95</v>
      </c>
      <c r="AH813">
        <v>7.97</v>
      </c>
      <c r="AI813">
        <v>131.78</v>
      </c>
      <c r="AJ813" t="b">
        <v>0</v>
      </c>
    </row>
    <row r="814" spans="1:36" x14ac:dyDescent="0.25">
      <c r="A814" t="s">
        <v>36</v>
      </c>
      <c r="B814" t="s">
        <v>292</v>
      </c>
      <c r="C814" t="s">
        <v>733</v>
      </c>
      <c r="D814">
        <v>60.5</v>
      </c>
      <c r="E814">
        <v>39.4</v>
      </c>
      <c r="F814">
        <v>43.7</v>
      </c>
      <c r="G814">
        <v>64.2</v>
      </c>
      <c r="H814">
        <v>223</v>
      </c>
      <c r="K814">
        <v>67300</v>
      </c>
      <c r="L814">
        <v>59500</v>
      </c>
      <c r="M814">
        <v>59500</v>
      </c>
      <c r="O814">
        <v>332640.5</v>
      </c>
      <c r="Q814">
        <v>12081.2</v>
      </c>
      <c r="S814" t="s">
        <v>38</v>
      </c>
      <c r="T814" t="s">
        <v>39</v>
      </c>
      <c r="U814" t="s">
        <v>40</v>
      </c>
      <c r="V814">
        <v>1979</v>
      </c>
      <c r="W814">
        <v>2023</v>
      </c>
      <c r="X814" t="s">
        <v>38</v>
      </c>
      <c r="Y814" t="s">
        <v>41</v>
      </c>
      <c r="Z814">
        <v>39.4</v>
      </c>
      <c r="AA814" t="s">
        <v>42</v>
      </c>
      <c r="AE814">
        <v>54.4</v>
      </c>
      <c r="AF814">
        <v>85.35</v>
      </c>
      <c r="AG814">
        <v>30.95</v>
      </c>
      <c r="AH814">
        <v>7.97</v>
      </c>
      <c r="AI814">
        <v>131.78</v>
      </c>
      <c r="AJ814" t="b">
        <v>0</v>
      </c>
    </row>
    <row r="815" spans="1:36" x14ac:dyDescent="0.25">
      <c r="A815" t="s">
        <v>36</v>
      </c>
      <c r="B815" t="s">
        <v>734</v>
      </c>
      <c r="C815" t="s">
        <v>735</v>
      </c>
      <c r="D815">
        <v>80.599999999999994</v>
      </c>
      <c r="E815">
        <v>90.9</v>
      </c>
      <c r="G815">
        <v>106.5</v>
      </c>
      <c r="H815">
        <v>193.6</v>
      </c>
      <c r="K815">
        <v>28920</v>
      </c>
      <c r="L815">
        <v>28920</v>
      </c>
      <c r="M815">
        <v>28920</v>
      </c>
      <c r="O815">
        <v>182436.2</v>
      </c>
      <c r="Q815">
        <v>20051</v>
      </c>
      <c r="S815" t="s">
        <v>38</v>
      </c>
      <c r="T815" t="s">
        <v>39</v>
      </c>
      <c r="U815" t="s">
        <v>52</v>
      </c>
      <c r="V815">
        <v>1920</v>
      </c>
      <c r="W815">
        <v>2023</v>
      </c>
      <c r="X815" t="s">
        <v>38</v>
      </c>
      <c r="Y815" t="s">
        <v>41</v>
      </c>
      <c r="Z815">
        <v>90.9</v>
      </c>
      <c r="AA815" t="s">
        <v>42</v>
      </c>
      <c r="AE815">
        <v>54.4</v>
      </c>
      <c r="AF815">
        <v>85.35</v>
      </c>
      <c r="AG815">
        <v>30.95</v>
      </c>
      <c r="AH815">
        <v>7.97</v>
      </c>
      <c r="AI815">
        <v>131.78</v>
      </c>
      <c r="AJ815" t="b">
        <v>0</v>
      </c>
    </row>
    <row r="816" spans="1:36" x14ac:dyDescent="0.25">
      <c r="A816" t="s">
        <v>36</v>
      </c>
      <c r="B816" t="s">
        <v>343</v>
      </c>
      <c r="C816" t="s">
        <v>736</v>
      </c>
      <c r="D816">
        <v>148.9</v>
      </c>
      <c r="E816">
        <v>82.3</v>
      </c>
      <c r="F816">
        <v>87.9</v>
      </c>
      <c r="G816">
        <v>124.5</v>
      </c>
      <c r="H816">
        <v>155.19999999999999</v>
      </c>
      <c r="K816">
        <v>31127</v>
      </c>
      <c r="L816">
        <v>31127</v>
      </c>
      <c r="M816">
        <v>31127</v>
      </c>
      <c r="O816">
        <v>64314.8</v>
      </c>
      <c r="Q816">
        <v>23435.599999999999</v>
      </c>
      <c r="S816" t="s">
        <v>233</v>
      </c>
      <c r="T816" t="s">
        <v>234</v>
      </c>
      <c r="U816" t="s">
        <v>52</v>
      </c>
      <c r="V816">
        <v>1901</v>
      </c>
      <c r="W816">
        <v>2023</v>
      </c>
      <c r="X816" t="s">
        <v>233</v>
      </c>
      <c r="Y816" t="s">
        <v>41</v>
      </c>
      <c r="Z816">
        <v>82.3</v>
      </c>
      <c r="AA816" t="s">
        <v>42</v>
      </c>
      <c r="AE816">
        <v>58.88</v>
      </c>
      <c r="AF816">
        <v>200.2</v>
      </c>
      <c r="AG816">
        <v>141.32</v>
      </c>
      <c r="AH816">
        <v>-153.11000000000001</v>
      </c>
      <c r="AI816">
        <v>412.19</v>
      </c>
      <c r="AJ816" t="b">
        <v>0</v>
      </c>
    </row>
    <row r="817" spans="1:36" x14ac:dyDescent="0.25">
      <c r="A817" t="s">
        <v>36</v>
      </c>
      <c r="B817" t="s">
        <v>120</v>
      </c>
      <c r="C817" t="s">
        <v>737</v>
      </c>
      <c r="D817">
        <v>63.2</v>
      </c>
      <c r="E817">
        <v>29.5</v>
      </c>
      <c r="F817">
        <v>33.4</v>
      </c>
      <c r="G817">
        <v>27.8</v>
      </c>
      <c r="H817">
        <v>92</v>
      </c>
      <c r="K817">
        <v>33254</v>
      </c>
      <c r="L817">
        <v>33254</v>
      </c>
      <c r="M817">
        <v>33254</v>
      </c>
      <c r="O817">
        <v>134508</v>
      </c>
      <c r="Q817">
        <v>5230</v>
      </c>
      <c r="S817" t="s">
        <v>38</v>
      </c>
      <c r="T817" t="s">
        <v>39</v>
      </c>
      <c r="U817" t="s">
        <v>52</v>
      </c>
      <c r="V817">
        <v>1923</v>
      </c>
      <c r="W817">
        <v>2023</v>
      </c>
      <c r="X817" t="s">
        <v>38</v>
      </c>
      <c r="Y817" t="s">
        <v>41</v>
      </c>
      <c r="Z817">
        <v>29.5</v>
      </c>
      <c r="AA817" t="s">
        <v>42</v>
      </c>
      <c r="AE817">
        <v>54.4</v>
      </c>
      <c r="AF817">
        <v>85.35</v>
      </c>
      <c r="AG817">
        <v>30.95</v>
      </c>
      <c r="AH817">
        <v>7.97</v>
      </c>
      <c r="AI817">
        <v>131.78</v>
      </c>
      <c r="AJ817" t="b">
        <v>0</v>
      </c>
    </row>
    <row r="818" spans="1:36" x14ac:dyDescent="0.25">
      <c r="A818" t="s">
        <v>36</v>
      </c>
      <c r="B818" t="s">
        <v>248</v>
      </c>
      <c r="C818" t="s">
        <v>738</v>
      </c>
      <c r="D818">
        <v>85</v>
      </c>
      <c r="E818">
        <v>68</v>
      </c>
      <c r="G818">
        <v>123.1</v>
      </c>
      <c r="H818">
        <v>173.5</v>
      </c>
      <c r="K818">
        <v>41008</v>
      </c>
      <c r="L818">
        <v>39388</v>
      </c>
      <c r="M818">
        <v>39388</v>
      </c>
      <c r="O818">
        <v>105661.6</v>
      </c>
      <c r="Q818">
        <v>23177.1</v>
      </c>
      <c r="S818" t="s">
        <v>38</v>
      </c>
      <c r="T818" t="s">
        <v>39</v>
      </c>
      <c r="U818" t="s">
        <v>52</v>
      </c>
      <c r="V818">
        <v>1925</v>
      </c>
      <c r="W818">
        <v>2023</v>
      </c>
      <c r="X818" t="s">
        <v>38</v>
      </c>
      <c r="Y818" t="s">
        <v>41</v>
      </c>
      <c r="Z818">
        <v>68</v>
      </c>
      <c r="AA818" t="s">
        <v>42</v>
      </c>
      <c r="AE818">
        <v>54.4</v>
      </c>
      <c r="AF818">
        <v>85.35</v>
      </c>
      <c r="AG818">
        <v>30.95</v>
      </c>
      <c r="AH818">
        <v>7.97</v>
      </c>
      <c r="AI818">
        <v>131.78</v>
      </c>
      <c r="AJ818" t="b">
        <v>0</v>
      </c>
    </row>
    <row r="819" spans="1:36" x14ac:dyDescent="0.25">
      <c r="A819" t="s">
        <v>36</v>
      </c>
      <c r="B819" t="s">
        <v>346</v>
      </c>
      <c r="C819" t="s">
        <v>739</v>
      </c>
      <c r="D819">
        <v>115.6</v>
      </c>
      <c r="E819">
        <v>52.4</v>
      </c>
      <c r="F819">
        <v>59.2</v>
      </c>
      <c r="G819">
        <v>36.799999999999997</v>
      </c>
      <c r="H819">
        <v>66.2</v>
      </c>
      <c r="K819">
        <v>17252</v>
      </c>
      <c r="L819">
        <v>17252</v>
      </c>
      <c r="M819">
        <v>17252</v>
      </c>
      <c r="O819">
        <v>61610.2</v>
      </c>
      <c r="Q819">
        <v>6935.3</v>
      </c>
      <c r="S819" t="s">
        <v>233</v>
      </c>
      <c r="T819" t="s">
        <v>234</v>
      </c>
      <c r="U819" t="s">
        <v>52</v>
      </c>
      <c r="V819">
        <v>1958</v>
      </c>
      <c r="W819">
        <v>2023</v>
      </c>
      <c r="X819" t="s">
        <v>233</v>
      </c>
      <c r="Y819" t="s">
        <v>41</v>
      </c>
      <c r="Z819">
        <v>52.4</v>
      </c>
      <c r="AA819" t="s">
        <v>42</v>
      </c>
      <c r="AE819">
        <v>58.88</v>
      </c>
      <c r="AF819">
        <v>200.2</v>
      </c>
      <c r="AG819">
        <v>141.32</v>
      </c>
      <c r="AH819">
        <v>-153.11000000000001</v>
      </c>
      <c r="AI819">
        <v>412.19</v>
      </c>
      <c r="AJ819" t="b">
        <v>0</v>
      </c>
    </row>
    <row r="820" spans="1:36" x14ac:dyDescent="0.25">
      <c r="A820" t="s">
        <v>36</v>
      </c>
      <c r="B820" t="s">
        <v>107</v>
      </c>
      <c r="C820" t="s">
        <v>740</v>
      </c>
      <c r="D820">
        <v>48.7</v>
      </c>
      <c r="E820">
        <v>35.700000000000003</v>
      </c>
      <c r="F820">
        <v>40.5</v>
      </c>
      <c r="G820">
        <v>30.8</v>
      </c>
      <c r="H820">
        <v>123.4</v>
      </c>
      <c r="K820">
        <v>34758</v>
      </c>
      <c r="L820">
        <v>34758</v>
      </c>
      <c r="M820">
        <v>34758</v>
      </c>
      <c r="O820">
        <v>193986</v>
      </c>
      <c r="Q820">
        <v>5800</v>
      </c>
      <c r="S820" t="s">
        <v>38</v>
      </c>
      <c r="T820" t="s">
        <v>39</v>
      </c>
      <c r="U820" t="s">
        <v>52</v>
      </c>
      <c r="V820">
        <v>1917</v>
      </c>
      <c r="W820">
        <v>2023</v>
      </c>
      <c r="X820" t="s">
        <v>38</v>
      </c>
      <c r="Y820" t="s">
        <v>41</v>
      </c>
      <c r="Z820">
        <v>35.700000000000003</v>
      </c>
      <c r="AA820" t="s">
        <v>42</v>
      </c>
      <c r="AE820">
        <v>54.4</v>
      </c>
      <c r="AF820">
        <v>85.35</v>
      </c>
      <c r="AG820">
        <v>30.95</v>
      </c>
      <c r="AH820">
        <v>7.97</v>
      </c>
      <c r="AI820">
        <v>131.78</v>
      </c>
      <c r="AJ820" t="b">
        <v>0</v>
      </c>
    </row>
    <row r="821" spans="1:36" x14ac:dyDescent="0.25">
      <c r="A821" t="s">
        <v>36</v>
      </c>
      <c r="B821" t="s">
        <v>141</v>
      </c>
      <c r="C821" t="s">
        <v>741</v>
      </c>
      <c r="D821">
        <v>92.6</v>
      </c>
      <c r="E821">
        <v>55.7</v>
      </c>
      <c r="G821">
        <v>145.9</v>
      </c>
      <c r="H821">
        <v>228.9</v>
      </c>
      <c r="K821">
        <v>69855</v>
      </c>
      <c r="L821">
        <v>59955</v>
      </c>
      <c r="M821">
        <v>59955</v>
      </c>
      <c r="O821">
        <v>173878.3</v>
      </c>
      <c r="Q821">
        <v>27476</v>
      </c>
      <c r="S821" t="s">
        <v>38</v>
      </c>
      <c r="T821" t="s">
        <v>39</v>
      </c>
      <c r="U821" t="s">
        <v>40</v>
      </c>
      <c r="V821">
        <v>1963</v>
      </c>
      <c r="W821">
        <v>2023</v>
      </c>
      <c r="X821" t="s">
        <v>38</v>
      </c>
      <c r="Y821" t="s">
        <v>41</v>
      </c>
      <c r="Z821">
        <v>55.7</v>
      </c>
      <c r="AA821" t="s">
        <v>42</v>
      </c>
      <c r="AE821">
        <v>54.4</v>
      </c>
      <c r="AF821">
        <v>85.35</v>
      </c>
      <c r="AG821">
        <v>30.95</v>
      </c>
      <c r="AH821">
        <v>7.97</v>
      </c>
      <c r="AI821">
        <v>131.78</v>
      </c>
      <c r="AJ821" t="b">
        <v>0</v>
      </c>
    </row>
    <row r="822" spans="1:36" x14ac:dyDescent="0.25">
      <c r="A822" t="s">
        <v>36</v>
      </c>
      <c r="B822" t="s">
        <v>347</v>
      </c>
      <c r="C822" t="s">
        <v>742</v>
      </c>
      <c r="D822">
        <v>158.1</v>
      </c>
      <c r="E822">
        <v>13.8</v>
      </c>
      <c r="F822">
        <v>15.2</v>
      </c>
      <c r="G822">
        <v>22.2</v>
      </c>
      <c r="H822">
        <v>22.2</v>
      </c>
      <c r="K822">
        <v>30413</v>
      </c>
      <c r="L822">
        <v>30413</v>
      </c>
      <c r="M822">
        <v>30413</v>
      </c>
      <c r="Q822">
        <v>4188.5</v>
      </c>
      <c r="S822" t="s">
        <v>233</v>
      </c>
      <c r="T822" t="s">
        <v>234</v>
      </c>
      <c r="U822" t="s">
        <v>52</v>
      </c>
      <c r="V822">
        <v>1928</v>
      </c>
      <c r="W822">
        <v>2023</v>
      </c>
      <c r="X822" t="s">
        <v>233</v>
      </c>
      <c r="Y822" t="s">
        <v>41</v>
      </c>
      <c r="Z822">
        <v>13.8</v>
      </c>
      <c r="AA822" t="s">
        <v>42</v>
      </c>
      <c r="AE822">
        <v>58.88</v>
      </c>
      <c r="AF822">
        <v>200.2</v>
      </c>
      <c r="AG822">
        <v>141.32</v>
      </c>
      <c r="AH822">
        <v>-153.11000000000001</v>
      </c>
      <c r="AI822">
        <v>412.19</v>
      </c>
      <c r="AJ822" t="b">
        <v>0</v>
      </c>
    </row>
    <row r="823" spans="1:36" x14ac:dyDescent="0.25">
      <c r="A823" t="s">
        <v>36</v>
      </c>
      <c r="B823" t="s">
        <v>239</v>
      </c>
      <c r="C823" t="s">
        <v>743</v>
      </c>
      <c r="D823">
        <v>83.7</v>
      </c>
      <c r="E823">
        <v>56.3</v>
      </c>
      <c r="G823">
        <v>99.3</v>
      </c>
      <c r="H823">
        <v>134.19999999999999</v>
      </c>
      <c r="K823">
        <v>42140</v>
      </c>
      <c r="L823">
        <v>37652</v>
      </c>
      <c r="M823">
        <v>37652</v>
      </c>
      <c r="O823">
        <v>73134.399999999994</v>
      </c>
      <c r="Q823">
        <v>18691</v>
      </c>
      <c r="S823" t="s">
        <v>38</v>
      </c>
      <c r="T823" t="s">
        <v>39</v>
      </c>
      <c r="U823" t="s">
        <v>52</v>
      </c>
      <c r="V823">
        <v>1935</v>
      </c>
      <c r="W823">
        <v>2023</v>
      </c>
      <c r="X823" t="s">
        <v>38</v>
      </c>
      <c r="Y823" t="s">
        <v>41</v>
      </c>
      <c r="Z823">
        <v>56.3</v>
      </c>
      <c r="AA823" t="s">
        <v>42</v>
      </c>
      <c r="AE823">
        <v>54.4</v>
      </c>
      <c r="AF823">
        <v>85.35</v>
      </c>
      <c r="AG823">
        <v>30.95</v>
      </c>
      <c r="AH823">
        <v>7.97</v>
      </c>
      <c r="AI823">
        <v>131.78</v>
      </c>
      <c r="AJ823" t="b">
        <v>0</v>
      </c>
    </row>
    <row r="824" spans="1:36" x14ac:dyDescent="0.25">
      <c r="A824" t="s">
        <v>36</v>
      </c>
      <c r="B824" t="s">
        <v>744</v>
      </c>
      <c r="C824" t="s">
        <v>745</v>
      </c>
      <c r="D824">
        <v>73</v>
      </c>
      <c r="E824">
        <v>63.1</v>
      </c>
      <c r="F824">
        <v>72.3</v>
      </c>
      <c r="G824">
        <v>105.5</v>
      </c>
      <c r="H824">
        <v>148.4</v>
      </c>
      <c r="K824">
        <v>36580</v>
      </c>
      <c r="L824">
        <v>36580</v>
      </c>
      <c r="M824">
        <v>36580</v>
      </c>
      <c r="O824">
        <v>94035.9</v>
      </c>
      <c r="Q824">
        <v>19863.400000000001</v>
      </c>
      <c r="S824" t="s">
        <v>38</v>
      </c>
      <c r="T824" t="s">
        <v>39</v>
      </c>
      <c r="U824" t="s">
        <v>52</v>
      </c>
      <c r="V824">
        <v>1910</v>
      </c>
      <c r="W824">
        <v>2023</v>
      </c>
      <c r="X824" t="s">
        <v>38</v>
      </c>
      <c r="Y824" t="s">
        <v>41</v>
      </c>
      <c r="Z824">
        <v>63.1</v>
      </c>
      <c r="AA824" t="s">
        <v>42</v>
      </c>
      <c r="AE824">
        <v>54.4</v>
      </c>
      <c r="AF824">
        <v>85.35</v>
      </c>
      <c r="AG824">
        <v>30.95</v>
      </c>
      <c r="AH824">
        <v>7.97</v>
      </c>
      <c r="AI824">
        <v>131.78</v>
      </c>
      <c r="AJ824" t="b">
        <v>0</v>
      </c>
    </row>
    <row r="825" spans="1:36" x14ac:dyDescent="0.25">
      <c r="A825" t="s">
        <v>36</v>
      </c>
      <c r="B825" t="s">
        <v>231</v>
      </c>
      <c r="C825" t="s">
        <v>746</v>
      </c>
      <c r="D825">
        <v>75.900000000000006</v>
      </c>
      <c r="E825">
        <v>41.2</v>
      </c>
      <c r="G825">
        <v>67.7</v>
      </c>
      <c r="H825">
        <v>115.9</v>
      </c>
      <c r="K825">
        <v>39289</v>
      </c>
      <c r="L825">
        <v>39289</v>
      </c>
      <c r="M825">
        <v>39289</v>
      </c>
      <c r="O825">
        <v>100855.5</v>
      </c>
      <c r="Q825">
        <v>12747</v>
      </c>
      <c r="S825" t="s">
        <v>38</v>
      </c>
      <c r="T825" t="s">
        <v>39</v>
      </c>
      <c r="U825" t="s">
        <v>52</v>
      </c>
      <c r="V825">
        <v>1925</v>
      </c>
      <c r="W825">
        <v>2023</v>
      </c>
      <c r="X825" t="s">
        <v>38</v>
      </c>
      <c r="Y825" t="s">
        <v>41</v>
      </c>
      <c r="Z825">
        <v>41.2</v>
      </c>
      <c r="AA825" t="s">
        <v>42</v>
      </c>
      <c r="AE825">
        <v>54.4</v>
      </c>
      <c r="AF825">
        <v>85.35</v>
      </c>
      <c r="AG825">
        <v>30.95</v>
      </c>
      <c r="AH825">
        <v>7.97</v>
      </c>
      <c r="AI825">
        <v>131.78</v>
      </c>
      <c r="AJ825" t="b">
        <v>0</v>
      </c>
    </row>
    <row r="826" spans="1:36" x14ac:dyDescent="0.25">
      <c r="A826" t="s">
        <v>36</v>
      </c>
      <c r="B826" t="s">
        <v>348</v>
      </c>
      <c r="C826" t="s">
        <v>747</v>
      </c>
      <c r="D826">
        <v>138.5</v>
      </c>
      <c r="E826">
        <v>191.5</v>
      </c>
      <c r="F826">
        <v>171.4</v>
      </c>
      <c r="G826">
        <v>207.6</v>
      </c>
      <c r="H826">
        <v>273.8</v>
      </c>
      <c r="K826">
        <v>22881</v>
      </c>
      <c r="L826">
        <v>22881</v>
      </c>
      <c r="M826">
        <v>22881</v>
      </c>
      <c r="O826">
        <v>138676.1</v>
      </c>
      <c r="Q826">
        <v>39083.300000000003</v>
      </c>
      <c r="S826" t="s">
        <v>233</v>
      </c>
      <c r="T826" t="s">
        <v>234</v>
      </c>
      <c r="U826" t="s">
        <v>52</v>
      </c>
      <c r="V826">
        <v>1981</v>
      </c>
      <c r="W826">
        <v>2023</v>
      </c>
      <c r="X826" t="s">
        <v>233</v>
      </c>
      <c r="Y826" t="s">
        <v>41</v>
      </c>
      <c r="Z826">
        <v>191.5</v>
      </c>
      <c r="AA826" t="s">
        <v>42</v>
      </c>
      <c r="AE826">
        <v>58.88</v>
      </c>
      <c r="AF826">
        <v>200.2</v>
      </c>
      <c r="AG826">
        <v>141.32</v>
      </c>
      <c r="AH826">
        <v>-153.11000000000001</v>
      </c>
      <c r="AI826">
        <v>412.19</v>
      </c>
      <c r="AJ826" t="b">
        <v>0</v>
      </c>
    </row>
    <row r="827" spans="1:36" x14ac:dyDescent="0.25">
      <c r="A827" t="s">
        <v>36</v>
      </c>
      <c r="B827" t="s">
        <v>748</v>
      </c>
      <c r="C827" t="s">
        <v>749</v>
      </c>
      <c r="D827">
        <v>88.1</v>
      </c>
      <c r="E827">
        <v>65.900000000000006</v>
      </c>
      <c r="F827">
        <v>74.5</v>
      </c>
      <c r="G827">
        <v>64.2</v>
      </c>
      <c r="H827">
        <v>96.4</v>
      </c>
      <c r="K827">
        <v>27000</v>
      </c>
      <c r="L827">
        <v>22000</v>
      </c>
      <c r="M827">
        <v>22000</v>
      </c>
      <c r="O827">
        <v>70455.399999999994</v>
      </c>
      <c r="Q827">
        <v>12088.8</v>
      </c>
      <c r="S827" t="s">
        <v>38</v>
      </c>
      <c r="T827" t="s">
        <v>39</v>
      </c>
      <c r="U827" t="s">
        <v>52</v>
      </c>
      <c r="V827">
        <v>1972</v>
      </c>
      <c r="W827">
        <v>2023</v>
      </c>
      <c r="X827" t="s">
        <v>38</v>
      </c>
      <c r="Y827" t="s">
        <v>41</v>
      </c>
      <c r="Z827">
        <v>65.900000000000006</v>
      </c>
      <c r="AA827" t="s">
        <v>42</v>
      </c>
      <c r="AE827">
        <v>54.4</v>
      </c>
      <c r="AF827">
        <v>85.35</v>
      </c>
      <c r="AG827">
        <v>30.95</v>
      </c>
      <c r="AH827">
        <v>7.97</v>
      </c>
      <c r="AI827">
        <v>131.78</v>
      </c>
      <c r="AJ827" t="b">
        <v>0</v>
      </c>
    </row>
    <row r="828" spans="1:36" x14ac:dyDescent="0.25">
      <c r="A828" t="s">
        <v>36</v>
      </c>
      <c r="B828" t="s">
        <v>209</v>
      </c>
      <c r="C828" t="s">
        <v>750</v>
      </c>
      <c r="D828">
        <v>87.6</v>
      </c>
      <c r="E828">
        <v>73.2</v>
      </c>
      <c r="F828">
        <v>86.4</v>
      </c>
      <c r="G828">
        <v>196</v>
      </c>
      <c r="H828">
        <v>212.4</v>
      </c>
      <c r="K828">
        <v>52000</v>
      </c>
      <c r="L828">
        <v>52000</v>
      </c>
      <c r="M828">
        <v>52000</v>
      </c>
      <c r="O828">
        <v>34338.300000000003</v>
      </c>
      <c r="Q828">
        <v>36894</v>
      </c>
      <c r="S828" t="s">
        <v>38</v>
      </c>
      <c r="T828" t="s">
        <v>39</v>
      </c>
      <c r="U828" t="s">
        <v>40</v>
      </c>
      <c r="V828">
        <v>1923</v>
      </c>
      <c r="W828">
        <v>2023</v>
      </c>
      <c r="X828" t="s">
        <v>38</v>
      </c>
      <c r="Y828" t="s">
        <v>41</v>
      </c>
      <c r="Z828">
        <v>73.2</v>
      </c>
      <c r="AA828" t="s">
        <v>42</v>
      </c>
      <c r="AE828">
        <v>54.4</v>
      </c>
      <c r="AF828">
        <v>85.35</v>
      </c>
      <c r="AG828">
        <v>30.95</v>
      </c>
      <c r="AH828">
        <v>7.97</v>
      </c>
      <c r="AI828">
        <v>131.78</v>
      </c>
      <c r="AJ828" t="b">
        <v>0</v>
      </c>
    </row>
    <row r="829" spans="1:36" x14ac:dyDescent="0.25">
      <c r="A829" t="s">
        <v>87</v>
      </c>
      <c r="B829" t="s">
        <v>350</v>
      </c>
      <c r="C829" t="s">
        <v>751</v>
      </c>
      <c r="D829">
        <v>95.4</v>
      </c>
      <c r="E829">
        <v>30.4</v>
      </c>
      <c r="F829">
        <v>32.799999999999997</v>
      </c>
      <c r="G829">
        <v>21.5</v>
      </c>
      <c r="H829">
        <v>59.7</v>
      </c>
      <c r="K829">
        <v>22270</v>
      </c>
      <c r="L829">
        <v>22270</v>
      </c>
      <c r="M829">
        <v>22270</v>
      </c>
      <c r="O829">
        <v>80050</v>
      </c>
      <c r="Q829">
        <v>4049.7</v>
      </c>
      <c r="S829" t="s">
        <v>233</v>
      </c>
      <c r="T829" t="s">
        <v>234</v>
      </c>
      <c r="U829" t="s">
        <v>52</v>
      </c>
      <c r="V829">
        <v>1926</v>
      </c>
      <c r="W829">
        <v>2023</v>
      </c>
      <c r="X829" t="s">
        <v>233</v>
      </c>
      <c r="Y829" t="s">
        <v>41</v>
      </c>
      <c r="Z829">
        <v>30.4</v>
      </c>
      <c r="AA829" t="s">
        <v>42</v>
      </c>
      <c r="AE829">
        <v>58.88</v>
      </c>
      <c r="AF829">
        <v>200.2</v>
      </c>
      <c r="AG829">
        <v>141.32</v>
      </c>
      <c r="AH829">
        <v>-153.11000000000001</v>
      </c>
      <c r="AI829">
        <v>412.19</v>
      </c>
      <c r="AJ829" t="b">
        <v>0</v>
      </c>
    </row>
    <row r="830" spans="1:36" x14ac:dyDescent="0.25">
      <c r="A830" t="s">
        <v>36</v>
      </c>
      <c r="B830" t="s">
        <v>752</v>
      </c>
      <c r="C830" t="s">
        <v>753</v>
      </c>
      <c r="D830">
        <v>34</v>
      </c>
      <c r="E830">
        <v>34.799999999999997</v>
      </c>
      <c r="F830">
        <v>41.2</v>
      </c>
      <c r="G830">
        <v>30.6</v>
      </c>
      <c r="H830">
        <v>70.599999999999994</v>
      </c>
      <c r="K830">
        <v>24800</v>
      </c>
      <c r="L830">
        <v>24800</v>
      </c>
      <c r="M830">
        <v>24800</v>
      </c>
      <c r="O830">
        <v>83698.2</v>
      </c>
      <c r="Q830">
        <v>5765.4</v>
      </c>
      <c r="S830" t="s">
        <v>271</v>
      </c>
      <c r="T830" t="s">
        <v>272</v>
      </c>
      <c r="U830" t="s">
        <v>52</v>
      </c>
      <c r="V830">
        <v>1957</v>
      </c>
      <c r="W830">
        <v>2023</v>
      </c>
      <c r="X830" t="s">
        <v>271</v>
      </c>
      <c r="Y830" t="s">
        <v>273</v>
      </c>
      <c r="Z830">
        <v>34.799999999999997</v>
      </c>
      <c r="AA830" t="s">
        <v>42</v>
      </c>
      <c r="AE830">
        <v>39.35</v>
      </c>
      <c r="AF830">
        <v>86.15</v>
      </c>
      <c r="AG830">
        <v>46.8</v>
      </c>
      <c r="AH830">
        <v>-30.85</v>
      </c>
      <c r="AI830">
        <v>156.35</v>
      </c>
      <c r="AJ830" t="b">
        <v>0</v>
      </c>
    </row>
    <row r="831" spans="1:36" x14ac:dyDescent="0.25">
      <c r="A831" t="s">
        <v>87</v>
      </c>
      <c r="B831" t="s">
        <v>351</v>
      </c>
      <c r="C831" t="s">
        <v>754</v>
      </c>
      <c r="D831">
        <v>100.9</v>
      </c>
      <c r="E831">
        <v>31.4</v>
      </c>
      <c r="F831">
        <v>33.700000000000003</v>
      </c>
      <c r="G831">
        <v>24.5</v>
      </c>
      <c r="H831">
        <v>56</v>
      </c>
      <c r="K831">
        <v>21885</v>
      </c>
      <c r="L831">
        <v>21885</v>
      </c>
      <c r="M831">
        <v>21885</v>
      </c>
      <c r="O831">
        <v>65968.5</v>
      </c>
      <c r="Q831">
        <v>4611.3999999999996</v>
      </c>
      <c r="S831" t="s">
        <v>233</v>
      </c>
      <c r="T831" t="s">
        <v>234</v>
      </c>
      <c r="U831" t="s">
        <v>52</v>
      </c>
      <c r="V831">
        <v>1926</v>
      </c>
      <c r="W831">
        <v>2023</v>
      </c>
      <c r="X831" t="s">
        <v>233</v>
      </c>
      <c r="Y831" t="s">
        <v>41</v>
      </c>
      <c r="Z831">
        <v>31.4</v>
      </c>
      <c r="AA831" t="s">
        <v>42</v>
      </c>
      <c r="AE831">
        <v>58.88</v>
      </c>
      <c r="AF831">
        <v>200.2</v>
      </c>
      <c r="AG831">
        <v>141.32</v>
      </c>
      <c r="AH831">
        <v>-153.11000000000001</v>
      </c>
      <c r="AI831">
        <v>412.19</v>
      </c>
      <c r="AJ831" t="b">
        <v>0</v>
      </c>
    </row>
    <row r="832" spans="1:36" x14ac:dyDescent="0.25">
      <c r="A832" t="s">
        <v>36</v>
      </c>
      <c r="B832" t="s">
        <v>352</v>
      </c>
      <c r="C832" t="s">
        <v>755</v>
      </c>
      <c r="D832">
        <v>121.6</v>
      </c>
      <c r="E832">
        <v>20.3</v>
      </c>
      <c r="F832">
        <v>22.5</v>
      </c>
      <c r="G832">
        <v>19.5</v>
      </c>
      <c r="H832">
        <v>29.5</v>
      </c>
      <c r="K832">
        <v>21648</v>
      </c>
      <c r="L832">
        <v>21648</v>
      </c>
      <c r="M832">
        <v>21648</v>
      </c>
      <c r="O832">
        <v>21027.4</v>
      </c>
      <c r="Q832">
        <v>3671</v>
      </c>
      <c r="S832" t="s">
        <v>233</v>
      </c>
      <c r="T832" t="s">
        <v>234</v>
      </c>
      <c r="U832" t="s">
        <v>52</v>
      </c>
      <c r="V832">
        <v>1926</v>
      </c>
      <c r="W832">
        <v>2023</v>
      </c>
      <c r="X832" t="s">
        <v>233</v>
      </c>
      <c r="Y832" t="s">
        <v>41</v>
      </c>
      <c r="Z832">
        <v>20.3</v>
      </c>
      <c r="AA832" t="s">
        <v>42</v>
      </c>
      <c r="AE832">
        <v>58.88</v>
      </c>
      <c r="AF832">
        <v>200.2</v>
      </c>
      <c r="AG832">
        <v>141.32</v>
      </c>
      <c r="AH832">
        <v>-153.11000000000001</v>
      </c>
      <c r="AI832">
        <v>412.19</v>
      </c>
      <c r="AJ832" t="b">
        <v>0</v>
      </c>
    </row>
    <row r="833" spans="1:36" x14ac:dyDescent="0.25">
      <c r="A833" t="s">
        <v>36</v>
      </c>
      <c r="B833" t="s">
        <v>354</v>
      </c>
      <c r="C833" t="s">
        <v>756</v>
      </c>
      <c r="D833">
        <v>135.5</v>
      </c>
      <c r="E833">
        <v>136.30000000000001</v>
      </c>
      <c r="F833">
        <v>140.4</v>
      </c>
      <c r="G833">
        <v>159.19999999999999</v>
      </c>
      <c r="H833">
        <v>240.2</v>
      </c>
      <c r="K833">
        <v>26232</v>
      </c>
      <c r="L833">
        <v>26232</v>
      </c>
      <c r="M833">
        <v>26232</v>
      </c>
      <c r="O833">
        <v>169566</v>
      </c>
      <c r="Q833">
        <v>29978.1</v>
      </c>
      <c r="S833" t="s">
        <v>89</v>
      </c>
      <c r="T833" t="s">
        <v>90</v>
      </c>
      <c r="U833" t="s">
        <v>52</v>
      </c>
      <c r="V833">
        <v>1895</v>
      </c>
      <c r="W833">
        <v>2023</v>
      </c>
      <c r="X833" t="s">
        <v>89</v>
      </c>
      <c r="Y833" t="s">
        <v>46</v>
      </c>
      <c r="Z833">
        <v>136.30000000000001</v>
      </c>
      <c r="AA833" t="s">
        <v>42</v>
      </c>
      <c r="AE833">
        <v>102.25</v>
      </c>
      <c r="AF833">
        <v>158.77000000000001</v>
      </c>
      <c r="AG833">
        <v>56.52</v>
      </c>
      <c r="AH833">
        <v>17.46</v>
      </c>
      <c r="AI833">
        <v>243.56</v>
      </c>
      <c r="AJ833" t="b">
        <v>0</v>
      </c>
    </row>
    <row r="834" spans="1:36" x14ac:dyDescent="0.25">
      <c r="A834" t="s">
        <v>36</v>
      </c>
      <c r="B834" t="s">
        <v>356</v>
      </c>
      <c r="C834" t="s">
        <v>757</v>
      </c>
      <c r="D834">
        <v>143</v>
      </c>
      <c r="E834">
        <v>89.3</v>
      </c>
      <c r="F834">
        <v>100.7</v>
      </c>
      <c r="G834">
        <v>104</v>
      </c>
      <c r="H834">
        <v>141.9</v>
      </c>
      <c r="K834">
        <v>24940</v>
      </c>
      <c r="L834">
        <v>24940</v>
      </c>
      <c r="M834">
        <v>24940</v>
      </c>
      <c r="O834">
        <v>79395.5</v>
      </c>
      <c r="Q834">
        <v>19571.8</v>
      </c>
      <c r="S834" t="s">
        <v>89</v>
      </c>
      <c r="T834" t="s">
        <v>90</v>
      </c>
      <c r="U834" t="s">
        <v>52</v>
      </c>
      <c r="V834">
        <v>1925</v>
      </c>
      <c r="W834">
        <v>2023</v>
      </c>
      <c r="X834" t="s">
        <v>89</v>
      </c>
      <c r="Y834" t="s">
        <v>46</v>
      </c>
      <c r="Z834">
        <v>89.3</v>
      </c>
      <c r="AA834" t="s">
        <v>42</v>
      </c>
      <c r="AE834">
        <v>102.25</v>
      </c>
      <c r="AF834">
        <v>158.77000000000001</v>
      </c>
      <c r="AG834">
        <v>56.52</v>
      </c>
      <c r="AH834">
        <v>17.46</v>
      </c>
      <c r="AI834">
        <v>243.56</v>
      </c>
      <c r="AJ834" t="b">
        <v>0</v>
      </c>
    </row>
    <row r="835" spans="1:36" x14ac:dyDescent="0.25">
      <c r="A835" t="s">
        <v>36</v>
      </c>
      <c r="B835" t="s">
        <v>357</v>
      </c>
      <c r="C835" t="s">
        <v>758</v>
      </c>
      <c r="D835">
        <v>134.19999999999999</v>
      </c>
      <c r="E835">
        <v>140.4</v>
      </c>
      <c r="F835">
        <v>140.4</v>
      </c>
      <c r="G835">
        <v>195.4</v>
      </c>
      <c r="H835">
        <v>300</v>
      </c>
      <c r="K835">
        <v>31535</v>
      </c>
      <c r="L835">
        <v>31535</v>
      </c>
      <c r="M835">
        <v>31535</v>
      </c>
      <c r="O835">
        <v>219104.6</v>
      </c>
      <c r="Q835">
        <v>36791.1</v>
      </c>
      <c r="S835" t="s">
        <v>89</v>
      </c>
      <c r="T835" t="s">
        <v>90</v>
      </c>
      <c r="U835" t="s">
        <v>52</v>
      </c>
      <c r="V835">
        <v>1869</v>
      </c>
      <c r="W835">
        <v>2023</v>
      </c>
      <c r="X835" t="s">
        <v>89</v>
      </c>
      <c r="Y835" t="s">
        <v>46</v>
      </c>
      <c r="Z835">
        <v>140.4</v>
      </c>
      <c r="AA835" t="s">
        <v>42</v>
      </c>
      <c r="AE835">
        <v>102.25</v>
      </c>
      <c r="AF835">
        <v>158.77000000000001</v>
      </c>
      <c r="AG835">
        <v>56.52</v>
      </c>
      <c r="AH835">
        <v>17.46</v>
      </c>
      <c r="AI835">
        <v>243.56</v>
      </c>
      <c r="AJ835" t="b">
        <v>0</v>
      </c>
    </row>
    <row r="836" spans="1:36" x14ac:dyDescent="0.25">
      <c r="A836" t="s">
        <v>36</v>
      </c>
      <c r="B836" t="s">
        <v>759</v>
      </c>
      <c r="C836" t="s">
        <v>760</v>
      </c>
      <c r="D836">
        <v>86.6</v>
      </c>
      <c r="E836">
        <v>70</v>
      </c>
      <c r="F836">
        <v>81</v>
      </c>
      <c r="G836">
        <v>182.8</v>
      </c>
      <c r="H836">
        <v>202</v>
      </c>
      <c r="K836">
        <v>53434</v>
      </c>
      <c r="L836">
        <v>51184</v>
      </c>
      <c r="M836">
        <v>51184</v>
      </c>
      <c r="O836">
        <v>42181.2</v>
      </c>
      <c r="Q836">
        <v>34409.5</v>
      </c>
      <c r="S836" t="s">
        <v>38</v>
      </c>
      <c r="T836" t="s">
        <v>39</v>
      </c>
      <c r="U836" t="s">
        <v>52</v>
      </c>
      <c r="V836">
        <v>1923</v>
      </c>
      <c r="W836">
        <v>2023</v>
      </c>
      <c r="X836" t="s">
        <v>38</v>
      </c>
      <c r="Y836" t="s">
        <v>41</v>
      </c>
      <c r="Z836">
        <v>70</v>
      </c>
      <c r="AA836" t="s">
        <v>42</v>
      </c>
      <c r="AE836">
        <v>54.4</v>
      </c>
      <c r="AF836">
        <v>85.35</v>
      </c>
      <c r="AG836">
        <v>30.95</v>
      </c>
      <c r="AH836">
        <v>7.97</v>
      </c>
      <c r="AI836">
        <v>131.78</v>
      </c>
      <c r="AJ836" t="b">
        <v>0</v>
      </c>
    </row>
    <row r="837" spans="1:36" x14ac:dyDescent="0.25">
      <c r="A837" t="s">
        <v>36</v>
      </c>
      <c r="B837" t="s">
        <v>152</v>
      </c>
      <c r="C837" t="s">
        <v>761</v>
      </c>
      <c r="D837">
        <v>95.9</v>
      </c>
      <c r="E837">
        <v>57.9</v>
      </c>
      <c r="G837">
        <v>78.900000000000006</v>
      </c>
      <c r="H837">
        <v>100.3</v>
      </c>
      <c r="K837">
        <v>28275</v>
      </c>
      <c r="L837">
        <v>28275</v>
      </c>
      <c r="M837">
        <v>28275</v>
      </c>
      <c r="O837">
        <v>44929.5</v>
      </c>
      <c r="Q837">
        <v>14850</v>
      </c>
      <c r="S837" t="s">
        <v>66</v>
      </c>
      <c r="T837" t="s">
        <v>67</v>
      </c>
      <c r="U837" t="s">
        <v>52</v>
      </c>
      <c r="V837">
        <v>1926</v>
      </c>
      <c r="W837">
        <v>2023</v>
      </c>
      <c r="X837" t="s">
        <v>153</v>
      </c>
      <c r="Y837" t="s">
        <v>66</v>
      </c>
      <c r="Z837">
        <v>57.9</v>
      </c>
      <c r="AA837" t="s">
        <v>42</v>
      </c>
      <c r="AE837">
        <v>57.08</v>
      </c>
      <c r="AF837">
        <v>62.97</v>
      </c>
      <c r="AG837">
        <v>5.9</v>
      </c>
      <c r="AH837">
        <v>48.23</v>
      </c>
      <c r="AI837">
        <v>71.819999999999993</v>
      </c>
      <c r="AJ837" t="b">
        <v>0</v>
      </c>
    </row>
    <row r="838" spans="1:36" x14ac:dyDescent="0.25">
      <c r="A838" t="s">
        <v>36</v>
      </c>
      <c r="B838" t="s">
        <v>349</v>
      </c>
      <c r="C838" t="s">
        <v>762</v>
      </c>
      <c r="D838">
        <v>149.4</v>
      </c>
      <c r="E838">
        <v>280.39999999999998</v>
      </c>
      <c r="F838">
        <v>280.39999999999998</v>
      </c>
      <c r="G838">
        <v>498.1</v>
      </c>
      <c r="H838">
        <v>629</v>
      </c>
      <c r="K838">
        <v>36782</v>
      </c>
      <c r="L838">
        <v>36782</v>
      </c>
      <c r="M838">
        <v>36782</v>
      </c>
      <c r="O838">
        <v>274317.3</v>
      </c>
      <c r="Q838">
        <v>93769.9</v>
      </c>
      <c r="S838" t="s">
        <v>89</v>
      </c>
      <c r="T838" t="s">
        <v>90</v>
      </c>
      <c r="U838" t="s">
        <v>52</v>
      </c>
      <c r="V838">
        <v>1915</v>
      </c>
      <c r="W838">
        <v>2023</v>
      </c>
      <c r="X838" t="s">
        <v>89</v>
      </c>
      <c r="Y838" t="s">
        <v>46</v>
      </c>
      <c r="Z838">
        <v>280.39999999999998</v>
      </c>
      <c r="AA838" t="s">
        <v>42</v>
      </c>
      <c r="AE838">
        <v>102.25</v>
      </c>
      <c r="AF838">
        <v>158.77000000000001</v>
      </c>
      <c r="AG838">
        <v>56.52</v>
      </c>
      <c r="AH838">
        <v>17.46</v>
      </c>
      <c r="AI838">
        <v>243.56</v>
      </c>
      <c r="AJ838" t="b">
        <v>1</v>
      </c>
    </row>
    <row r="839" spans="1:36" x14ac:dyDescent="0.25">
      <c r="A839" t="s">
        <v>36</v>
      </c>
      <c r="B839" t="s">
        <v>358</v>
      </c>
      <c r="C839" t="s">
        <v>763</v>
      </c>
      <c r="D839">
        <v>140.19999999999999</v>
      </c>
      <c r="E839">
        <v>151.69999999999999</v>
      </c>
      <c r="F839">
        <v>154.19999999999999</v>
      </c>
      <c r="G839">
        <v>317.3</v>
      </c>
      <c r="H839">
        <v>448.9</v>
      </c>
      <c r="K839">
        <v>45582</v>
      </c>
      <c r="L839">
        <v>45582</v>
      </c>
      <c r="M839">
        <v>45582</v>
      </c>
      <c r="O839">
        <v>275501.3</v>
      </c>
      <c r="Q839">
        <v>59744.5</v>
      </c>
      <c r="S839" t="s">
        <v>89</v>
      </c>
      <c r="T839" t="s">
        <v>90</v>
      </c>
      <c r="U839" t="s">
        <v>52</v>
      </c>
      <c r="V839">
        <v>1895</v>
      </c>
      <c r="W839">
        <v>2023</v>
      </c>
      <c r="X839" t="s">
        <v>89</v>
      </c>
      <c r="Y839" t="s">
        <v>46</v>
      </c>
      <c r="Z839">
        <v>151.69999999999999</v>
      </c>
      <c r="AA839" t="s">
        <v>42</v>
      </c>
      <c r="AE839">
        <v>102.25</v>
      </c>
      <c r="AF839">
        <v>158.77000000000001</v>
      </c>
      <c r="AG839">
        <v>56.52</v>
      </c>
      <c r="AH839">
        <v>17.46</v>
      </c>
      <c r="AI839">
        <v>243.56</v>
      </c>
      <c r="AJ839" t="b">
        <v>0</v>
      </c>
    </row>
    <row r="840" spans="1:36" x14ac:dyDescent="0.25">
      <c r="A840" t="s">
        <v>36</v>
      </c>
      <c r="B840" t="s">
        <v>359</v>
      </c>
      <c r="C840" t="s">
        <v>764</v>
      </c>
      <c r="D840">
        <v>124</v>
      </c>
      <c r="E840">
        <v>130.19999999999999</v>
      </c>
      <c r="F840">
        <v>138.6</v>
      </c>
      <c r="G840">
        <v>147.69999999999999</v>
      </c>
      <c r="H840">
        <v>265.5</v>
      </c>
      <c r="K840">
        <v>27826</v>
      </c>
      <c r="L840">
        <v>27826</v>
      </c>
      <c r="M840">
        <v>27826</v>
      </c>
      <c r="O840">
        <v>246634.9</v>
      </c>
      <c r="Q840">
        <v>27812</v>
      </c>
      <c r="S840" t="s">
        <v>89</v>
      </c>
      <c r="T840" t="s">
        <v>90</v>
      </c>
      <c r="U840" t="s">
        <v>52</v>
      </c>
      <c r="V840">
        <v>1893</v>
      </c>
      <c r="W840">
        <v>2023</v>
      </c>
      <c r="X840" t="s">
        <v>89</v>
      </c>
      <c r="Y840" t="s">
        <v>46</v>
      </c>
      <c r="Z840">
        <v>130.19999999999999</v>
      </c>
      <c r="AA840" t="s">
        <v>42</v>
      </c>
      <c r="AE840">
        <v>102.25</v>
      </c>
      <c r="AF840">
        <v>158.77000000000001</v>
      </c>
      <c r="AG840">
        <v>56.52</v>
      </c>
      <c r="AH840">
        <v>17.46</v>
      </c>
      <c r="AI840">
        <v>243.56</v>
      </c>
      <c r="AJ840" t="b">
        <v>0</v>
      </c>
    </row>
    <row r="841" spans="1:36" x14ac:dyDescent="0.25">
      <c r="A841" t="s">
        <v>36</v>
      </c>
      <c r="B841" t="s">
        <v>360</v>
      </c>
      <c r="C841" t="s">
        <v>765</v>
      </c>
      <c r="D841">
        <v>263.89999999999998</v>
      </c>
      <c r="E841">
        <v>263.5</v>
      </c>
      <c r="F841">
        <v>261.2</v>
      </c>
      <c r="G841">
        <v>302.7</v>
      </c>
      <c r="H841">
        <v>380.7</v>
      </c>
      <c r="K841">
        <v>23738</v>
      </c>
      <c r="L841">
        <v>23738</v>
      </c>
      <c r="M841">
        <v>23738</v>
      </c>
      <c r="O841">
        <v>163406.79999999999</v>
      </c>
      <c r="Q841">
        <v>56980.7</v>
      </c>
      <c r="S841" t="s">
        <v>304</v>
      </c>
      <c r="T841" t="s">
        <v>305</v>
      </c>
      <c r="U841" t="s">
        <v>52</v>
      </c>
      <c r="V841">
        <v>1949</v>
      </c>
      <c r="W841">
        <v>2023</v>
      </c>
      <c r="X841" t="s">
        <v>304</v>
      </c>
      <c r="Y841" t="s">
        <v>306</v>
      </c>
      <c r="Z841">
        <v>263.5</v>
      </c>
      <c r="AA841" t="s">
        <v>42</v>
      </c>
      <c r="AE841">
        <v>263.39999999999998</v>
      </c>
      <c r="AF841">
        <v>477</v>
      </c>
      <c r="AG841">
        <v>213.6</v>
      </c>
      <c r="AH841">
        <v>-57</v>
      </c>
      <c r="AI841">
        <v>797.4</v>
      </c>
      <c r="AJ841" t="b">
        <v>0</v>
      </c>
    </row>
    <row r="842" spans="1:36" x14ac:dyDescent="0.25">
      <c r="A842" t="s">
        <v>36</v>
      </c>
      <c r="B842" t="s">
        <v>362</v>
      </c>
      <c r="C842" t="s">
        <v>766</v>
      </c>
      <c r="D842">
        <v>119.3</v>
      </c>
      <c r="E842">
        <v>139.30000000000001</v>
      </c>
      <c r="F842">
        <v>139.30000000000001</v>
      </c>
      <c r="G842">
        <v>171.4</v>
      </c>
      <c r="H842">
        <v>334.3</v>
      </c>
      <c r="K842">
        <v>31526</v>
      </c>
      <c r="L842">
        <v>31526</v>
      </c>
      <c r="M842">
        <v>31526</v>
      </c>
      <c r="O842">
        <v>341219.8</v>
      </c>
      <c r="Q842">
        <v>32273</v>
      </c>
      <c r="S842" t="s">
        <v>89</v>
      </c>
      <c r="T842" t="s">
        <v>90</v>
      </c>
      <c r="U842" t="s">
        <v>52</v>
      </c>
      <c r="V842">
        <v>1978</v>
      </c>
      <c r="W842">
        <v>2023</v>
      </c>
      <c r="X842" t="s">
        <v>89</v>
      </c>
      <c r="Y842" t="s">
        <v>46</v>
      </c>
      <c r="Z842">
        <v>139.30000000000001</v>
      </c>
      <c r="AA842" t="s">
        <v>42</v>
      </c>
      <c r="AE842">
        <v>102.25</v>
      </c>
      <c r="AF842">
        <v>158.77000000000001</v>
      </c>
      <c r="AG842">
        <v>56.52</v>
      </c>
      <c r="AH842">
        <v>17.46</v>
      </c>
      <c r="AI842">
        <v>243.56</v>
      </c>
      <c r="AJ842" t="b">
        <v>0</v>
      </c>
    </row>
    <row r="843" spans="1:36" x14ac:dyDescent="0.25">
      <c r="A843" t="s">
        <v>36</v>
      </c>
      <c r="B843" t="s">
        <v>365</v>
      </c>
      <c r="C843" t="s">
        <v>767</v>
      </c>
      <c r="D843">
        <v>83.5</v>
      </c>
      <c r="E843">
        <v>29.7</v>
      </c>
      <c r="F843">
        <v>31.7</v>
      </c>
      <c r="G843">
        <v>23.5</v>
      </c>
      <c r="H843">
        <v>79.900000000000006</v>
      </c>
      <c r="K843">
        <v>28500</v>
      </c>
      <c r="L843">
        <v>28500</v>
      </c>
      <c r="M843">
        <v>28500</v>
      </c>
      <c r="O843">
        <v>118144</v>
      </c>
      <c r="Q843">
        <v>4431.6000000000004</v>
      </c>
      <c r="S843" t="s">
        <v>233</v>
      </c>
      <c r="T843" t="s">
        <v>234</v>
      </c>
      <c r="U843" t="s">
        <v>52</v>
      </c>
      <c r="V843">
        <v>1914</v>
      </c>
      <c r="W843">
        <v>2023</v>
      </c>
      <c r="X843" t="s">
        <v>233</v>
      </c>
      <c r="Y843" t="s">
        <v>41</v>
      </c>
      <c r="Z843">
        <v>29.7</v>
      </c>
      <c r="AA843" t="s">
        <v>42</v>
      </c>
      <c r="AE843">
        <v>58.88</v>
      </c>
      <c r="AF843">
        <v>200.2</v>
      </c>
      <c r="AG843">
        <v>141.32</v>
      </c>
      <c r="AH843">
        <v>-153.11000000000001</v>
      </c>
      <c r="AI843">
        <v>412.19</v>
      </c>
      <c r="AJ843" t="b">
        <v>0</v>
      </c>
    </row>
    <row r="844" spans="1:36" x14ac:dyDescent="0.25">
      <c r="A844" t="s">
        <v>36</v>
      </c>
      <c r="B844" t="s">
        <v>368</v>
      </c>
      <c r="C844" t="s">
        <v>768</v>
      </c>
      <c r="D844">
        <v>123.2</v>
      </c>
      <c r="E844">
        <v>78.3</v>
      </c>
      <c r="F844">
        <v>87.5</v>
      </c>
      <c r="G844">
        <v>164.7</v>
      </c>
      <c r="H844">
        <v>266.2</v>
      </c>
      <c r="K844">
        <v>48889</v>
      </c>
      <c r="L844">
        <v>48889</v>
      </c>
      <c r="M844">
        <v>48889</v>
      </c>
      <c r="O844">
        <v>212594.8</v>
      </c>
      <c r="Q844">
        <v>31003.7</v>
      </c>
      <c r="S844" t="s">
        <v>233</v>
      </c>
      <c r="T844" t="s">
        <v>234</v>
      </c>
      <c r="U844" t="s">
        <v>52</v>
      </c>
      <c r="V844">
        <v>1991</v>
      </c>
      <c r="W844">
        <v>2023</v>
      </c>
      <c r="X844" t="s">
        <v>233</v>
      </c>
      <c r="Y844" t="s">
        <v>41</v>
      </c>
      <c r="Z844">
        <v>78.3</v>
      </c>
      <c r="AA844" t="s">
        <v>42</v>
      </c>
      <c r="AE844">
        <v>58.88</v>
      </c>
      <c r="AF844">
        <v>200.2</v>
      </c>
      <c r="AG844">
        <v>141.32</v>
      </c>
      <c r="AH844">
        <v>-153.11000000000001</v>
      </c>
      <c r="AI844">
        <v>412.19</v>
      </c>
      <c r="AJ844" t="b">
        <v>0</v>
      </c>
    </row>
    <row r="845" spans="1:36" x14ac:dyDescent="0.25">
      <c r="A845" t="s">
        <v>36</v>
      </c>
      <c r="B845" t="s">
        <v>372</v>
      </c>
      <c r="C845" t="s">
        <v>769</v>
      </c>
      <c r="D845">
        <v>111.9</v>
      </c>
      <c r="E845">
        <v>59.1</v>
      </c>
      <c r="F845">
        <v>65.5</v>
      </c>
      <c r="G845">
        <v>81.5</v>
      </c>
      <c r="H845">
        <v>151.19999999999999</v>
      </c>
      <c r="K845">
        <v>34398</v>
      </c>
      <c r="L845">
        <v>34398</v>
      </c>
      <c r="M845">
        <v>34398</v>
      </c>
      <c r="O845">
        <v>145941.5</v>
      </c>
      <c r="Q845">
        <v>15343.2</v>
      </c>
      <c r="S845" t="s">
        <v>233</v>
      </c>
      <c r="T845" t="s">
        <v>234</v>
      </c>
      <c r="U845" t="s">
        <v>52</v>
      </c>
      <c r="V845">
        <v>1959</v>
      </c>
      <c r="W845">
        <v>2023</v>
      </c>
      <c r="X845" t="s">
        <v>233</v>
      </c>
      <c r="Y845" t="s">
        <v>41</v>
      </c>
      <c r="Z845">
        <v>59.1</v>
      </c>
      <c r="AA845" t="s">
        <v>42</v>
      </c>
      <c r="AE845">
        <v>58.88</v>
      </c>
      <c r="AF845">
        <v>200.2</v>
      </c>
      <c r="AG845">
        <v>141.32</v>
      </c>
      <c r="AH845">
        <v>-153.11000000000001</v>
      </c>
      <c r="AI845">
        <v>412.19</v>
      </c>
      <c r="AJ845" t="b">
        <v>0</v>
      </c>
    </row>
    <row r="846" spans="1:36" x14ac:dyDescent="0.25">
      <c r="A846" t="s">
        <v>36</v>
      </c>
      <c r="B846" t="s">
        <v>194</v>
      </c>
      <c r="C846" t="s">
        <v>770</v>
      </c>
      <c r="D846">
        <v>41</v>
      </c>
      <c r="E846">
        <v>40.1</v>
      </c>
      <c r="F846">
        <v>47.6</v>
      </c>
      <c r="G846">
        <v>42.3</v>
      </c>
      <c r="H846">
        <v>59.9</v>
      </c>
      <c r="K846">
        <v>29000</v>
      </c>
      <c r="L846">
        <v>23000</v>
      </c>
      <c r="M846">
        <v>23000</v>
      </c>
      <c r="O846">
        <v>36797.599999999999</v>
      </c>
      <c r="Q846">
        <v>7965</v>
      </c>
      <c r="S846" t="s">
        <v>195</v>
      </c>
      <c r="T846" t="s">
        <v>196</v>
      </c>
      <c r="U846" t="s">
        <v>52</v>
      </c>
      <c r="V846">
        <v>1952</v>
      </c>
      <c r="W846">
        <v>2023</v>
      </c>
      <c r="X846" t="s">
        <v>195</v>
      </c>
      <c r="Y846" t="s">
        <v>151</v>
      </c>
      <c r="Z846">
        <v>40.1</v>
      </c>
      <c r="AA846" t="s">
        <v>42</v>
      </c>
      <c r="AE846">
        <v>38.4</v>
      </c>
      <c r="AF846">
        <v>39.6</v>
      </c>
      <c r="AG846">
        <v>1.2</v>
      </c>
      <c r="AH846">
        <v>36.6</v>
      </c>
      <c r="AI846">
        <v>41.4</v>
      </c>
      <c r="AJ846" t="b">
        <v>0</v>
      </c>
    </row>
    <row r="847" spans="1:36" x14ac:dyDescent="0.25">
      <c r="A847" t="s">
        <v>36</v>
      </c>
      <c r="B847" t="s">
        <v>771</v>
      </c>
      <c r="C847" t="s">
        <v>772</v>
      </c>
      <c r="D847">
        <v>38.5</v>
      </c>
      <c r="E847">
        <v>17.2</v>
      </c>
      <c r="F847">
        <v>21</v>
      </c>
      <c r="G847">
        <v>22.2</v>
      </c>
      <c r="H847">
        <v>37.299999999999997</v>
      </c>
      <c r="K847">
        <v>36890</v>
      </c>
      <c r="L847">
        <v>30890</v>
      </c>
      <c r="M847">
        <v>30890</v>
      </c>
      <c r="O847">
        <v>33163.5</v>
      </c>
      <c r="Q847">
        <v>4181.3999999999996</v>
      </c>
      <c r="S847" t="s">
        <v>271</v>
      </c>
      <c r="T847" t="s">
        <v>272</v>
      </c>
      <c r="U847" t="s">
        <v>52</v>
      </c>
      <c r="V847">
        <v>1960</v>
      </c>
      <c r="W847">
        <v>2023</v>
      </c>
      <c r="X847" t="s">
        <v>271</v>
      </c>
      <c r="Y847" t="s">
        <v>273</v>
      </c>
      <c r="Z847">
        <v>17.2</v>
      </c>
      <c r="AA847" t="s">
        <v>42</v>
      </c>
      <c r="AE847">
        <v>39.35</v>
      </c>
      <c r="AF847">
        <v>86.15</v>
      </c>
      <c r="AG847">
        <v>46.8</v>
      </c>
      <c r="AH847">
        <v>-30.85</v>
      </c>
      <c r="AI847">
        <v>156.35</v>
      </c>
      <c r="AJ847" t="b">
        <v>0</v>
      </c>
    </row>
    <row r="848" spans="1:36" x14ac:dyDescent="0.25">
      <c r="A848" t="s">
        <v>36</v>
      </c>
      <c r="B848" t="s">
        <v>57</v>
      </c>
      <c r="C848" t="s">
        <v>773</v>
      </c>
      <c r="D848">
        <v>78.400000000000006</v>
      </c>
      <c r="E848">
        <v>74.7</v>
      </c>
      <c r="G848">
        <v>154.19999999999999</v>
      </c>
      <c r="H848">
        <v>196.7</v>
      </c>
      <c r="K848">
        <v>42925</v>
      </c>
      <c r="L848">
        <v>42925</v>
      </c>
      <c r="M848">
        <v>42925</v>
      </c>
      <c r="O848">
        <v>89157.4</v>
      </c>
      <c r="Q848">
        <v>29026</v>
      </c>
      <c r="S848" t="s">
        <v>38</v>
      </c>
      <c r="T848" t="s">
        <v>39</v>
      </c>
      <c r="U848" t="s">
        <v>52</v>
      </c>
      <c r="V848">
        <v>1920</v>
      </c>
      <c r="W848">
        <v>2023</v>
      </c>
      <c r="X848" t="s">
        <v>38</v>
      </c>
      <c r="Y848" t="s">
        <v>41</v>
      </c>
      <c r="Z848">
        <v>74.7</v>
      </c>
      <c r="AA848" t="s">
        <v>42</v>
      </c>
      <c r="AE848">
        <v>54.4</v>
      </c>
      <c r="AF848">
        <v>85.35</v>
      </c>
      <c r="AG848">
        <v>30.95</v>
      </c>
      <c r="AH848">
        <v>7.97</v>
      </c>
      <c r="AI848">
        <v>131.78</v>
      </c>
      <c r="AJ848" t="b">
        <v>0</v>
      </c>
    </row>
    <row r="849" spans="1:36" x14ac:dyDescent="0.25">
      <c r="A849" t="s">
        <v>36</v>
      </c>
      <c r="B849" t="s">
        <v>382</v>
      </c>
      <c r="C849" t="s">
        <v>484</v>
      </c>
      <c r="D849">
        <v>172</v>
      </c>
      <c r="E849">
        <v>168</v>
      </c>
      <c r="F849">
        <v>192.2</v>
      </c>
      <c r="G849">
        <v>673.6</v>
      </c>
      <c r="H849">
        <v>673.6</v>
      </c>
      <c r="K849">
        <v>75511</v>
      </c>
      <c r="L849">
        <v>75511</v>
      </c>
      <c r="M849">
        <v>75511</v>
      </c>
      <c r="O849">
        <v>58123.5</v>
      </c>
      <c r="Q849">
        <v>126826.7</v>
      </c>
      <c r="S849" t="s">
        <v>89</v>
      </c>
      <c r="T849" t="s">
        <v>90</v>
      </c>
      <c r="U849" t="s">
        <v>52</v>
      </c>
      <c r="V849">
        <v>1928</v>
      </c>
      <c r="W849">
        <v>2023</v>
      </c>
      <c r="X849" t="s">
        <v>89</v>
      </c>
      <c r="Y849" t="s">
        <v>46</v>
      </c>
      <c r="Z849">
        <v>168</v>
      </c>
      <c r="AA849" t="s">
        <v>42</v>
      </c>
      <c r="AE849">
        <v>102.25</v>
      </c>
      <c r="AF849">
        <v>158.77000000000001</v>
      </c>
      <c r="AG849">
        <v>56.52</v>
      </c>
      <c r="AH849">
        <v>17.46</v>
      </c>
      <c r="AI849">
        <v>243.56</v>
      </c>
      <c r="AJ849" t="b">
        <v>0</v>
      </c>
    </row>
    <row r="850" spans="1:36" x14ac:dyDescent="0.25">
      <c r="A850" t="s">
        <v>36</v>
      </c>
      <c r="B850" t="s">
        <v>295</v>
      </c>
      <c r="C850" t="s">
        <v>774</v>
      </c>
      <c r="D850">
        <v>95.7</v>
      </c>
      <c r="E850">
        <v>55.1</v>
      </c>
      <c r="G850">
        <v>115.5</v>
      </c>
      <c r="H850">
        <v>151.30000000000001</v>
      </c>
      <c r="K850">
        <v>44116</v>
      </c>
      <c r="L850">
        <v>44116</v>
      </c>
      <c r="M850">
        <v>44116</v>
      </c>
      <c r="O850">
        <v>75115.600000000006</v>
      </c>
      <c r="Q850">
        <v>21739</v>
      </c>
      <c r="S850" t="s">
        <v>38</v>
      </c>
      <c r="T850" t="s">
        <v>39</v>
      </c>
      <c r="U850" t="s">
        <v>52</v>
      </c>
      <c r="V850">
        <v>1920</v>
      </c>
      <c r="W850">
        <v>2023</v>
      </c>
      <c r="X850" t="s">
        <v>38</v>
      </c>
      <c r="Y850" t="s">
        <v>41</v>
      </c>
      <c r="Z850">
        <v>55.1</v>
      </c>
      <c r="AA850" t="s">
        <v>42</v>
      </c>
      <c r="AE850">
        <v>54.4</v>
      </c>
      <c r="AF850">
        <v>85.35</v>
      </c>
      <c r="AG850">
        <v>30.95</v>
      </c>
      <c r="AH850">
        <v>7.97</v>
      </c>
      <c r="AI850">
        <v>131.78</v>
      </c>
      <c r="AJ850" t="b">
        <v>0</v>
      </c>
    </row>
    <row r="851" spans="1:36" x14ac:dyDescent="0.25">
      <c r="A851" t="s">
        <v>36</v>
      </c>
      <c r="B851" t="s">
        <v>775</v>
      </c>
      <c r="C851" t="s">
        <v>776</v>
      </c>
      <c r="D851">
        <v>84.4</v>
      </c>
      <c r="E851">
        <v>54.3</v>
      </c>
      <c r="G851">
        <v>46.2</v>
      </c>
      <c r="H851">
        <v>76.5</v>
      </c>
      <c r="K851">
        <v>20000</v>
      </c>
      <c r="L851">
        <v>20000</v>
      </c>
      <c r="M851">
        <v>20000</v>
      </c>
      <c r="O851">
        <v>63500</v>
      </c>
      <c r="Q851">
        <v>8700</v>
      </c>
      <c r="S851" t="s">
        <v>38</v>
      </c>
      <c r="T851" t="s">
        <v>39</v>
      </c>
      <c r="U851" t="s">
        <v>52</v>
      </c>
      <c r="V851">
        <v>1925</v>
      </c>
      <c r="W851">
        <v>2023</v>
      </c>
      <c r="X851" t="s">
        <v>38</v>
      </c>
      <c r="Y851" t="s">
        <v>41</v>
      </c>
      <c r="Z851">
        <v>54.3</v>
      </c>
      <c r="AA851" t="s">
        <v>42</v>
      </c>
      <c r="AE851">
        <v>54.4</v>
      </c>
      <c r="AF851">
        <v>85.35</v>
      </c>
      <c r="AG851">
        <v>30.95</v>
      </c>
      <c r="AH851">
        <v>7.97</v>
      </c>
      <c r="AI851">
        <v>131.78</v>
      </c>
      <c r="AJ851" t="b">
        <v>0</v>
      </c>
    </row>
    <row r="852" spans="1:36" x14ac:dyDescent="0.25">
      <c r="A852" t="s">
        <v>36</v>
      </c>
      <c r="B852" t="s">
        <v>110</v>
      </c>
      <c r="C852" t="s">
        <v>777</v>
      </c>
      <c r="D852">
        <v>76.400000000000006</v>
      </c>
      <c r="E852">
        <v>84.2</v>
      </c>
      <c r="F852">
        <v>99.4</v>
      </c>
      <c r="G852">
        <v>103.2</v>
      </c>
      <c r="H852">
        <v>124.8</v>
      </c>
      <c r="K852">
        <v>25000</v>
      </c>
      <c r="L852">
        <v>25000</v>
      </c>
      <c r="M852">
        <v>25000</v>
      </c>
      <c r="O852">
        <v>0</v>
      </c>
      <c r="Q852">
        <v>19429.3</v>
      </c>
      <c r="S852" t="s">
        <v>38</v>
      </c>
      <c r="T852" t="s">
        <v>39</v>
      </c>
      <c r="U852" t="s">
        <v>52</v>
      </c>
      <c r="V852">
        <v>1930</v>
      </c>
      <c r="W852">
        <v>2023</v>
      </c>
      <c r="X852" t="s">
        <v>38</v>
      </c>
      <c r="Y852" t="s">
        <v>41</v>
      </c>
      <c r="Z852">
        <v>84.2</v>
      </c>
      <c r="AA852" t="s">
        <v>42</v>
      </c>
      <c r="AE852">
        <v>54.4</v>
      </c>
      <c r="AF852">
        <v>85.35</v>
      </c>
      <c r="AG852">
        <v>30.95</v>
      </c>
      <c r="AH852">
        <v>7.97</v>
      </c>
      <c r="AI852">
        <v>131.78</v>
      </c>
      <c r="AJ852" t="b">
        <v>0</v>
      </c>
    </row>
    <row r="853" spans="1:36" x14ac:dyDescent="0.25">
      <c r="A853" t="s">
        <v>36</v>
      </c>
      <c r="B853" t="s">
        <v>113</v>
      </c>
      <c r="C853" t="s">
        <v>778</v>
      </c>
      <c r="D853">
        <v>79.8</v>
      </c>
      <c r="E853">
        <v>78.2</v>
      </c>
      <c r="F853">
        <v>90.6</v>
      </c>
      <c r="G853">
        <v>144.6</v>
      </c>
      <c r="H853">
        <v>179.4</v>
      </c>
      <c r="K853">
        <v>38000</v>
      </c>
      <c r="L853">
        <v>38000</v>
      </c>
      <c r="M853">
        <v>38000</v>
      </c>
      <c r="O853">
        <v>72882</v>
      </c>
      <c r="Q853">
        <v>27218.6</v>
      </c>
      <c r="S853" t="s">
        <v>38</v>
      </c>
      <c r="T853" t="s">
        <v>39</v>
      </c>
      <c r="U853" t="s">
        <v>52</v>
      </c>
      <c r="V853">
        <v>1930</v>
      </c>
      <c r="W853">
        <v>2023</v>
      </c>
      <c r="X853" t="s">
        <v>38</v>
      </c>
      <c r="Y853" t="s">
        <v>41</v>
      </c>
      <c r="Z853">
        <v>78.2</v>
      </c>
      <c r="AA853" t="s">
        <v>42</v>
      </c>
      <c r="AE853">
        <v>54.4</v>
      </c>
      <c r="AF853">
        <v>85.35</v>
      </c>
      <c r="AG853">
        <v>30.95</v>
      </c>
      <c r="AH853">
        <v>7.97</v>
      </c>
      <c r="AI853">
        <v>131.78</v>
      </c>
      <c r="AJ853" t="b">
        <v>0</v>
      </c>
    </row>
    <row r="854" spans="1:36" x14ac:dyDescent="0.25">
      <c r="A854" t="s">
        <v>36</v>
      </c>
      <c r="B854" t="s">
        <v>101</v>
      </c>
      <c r="C854" t="s">
        <v>779</v>
      </c>
      <c r="D854">
        <v>101.2</v>
      </c>
      <c r="E854">
        <v>79.8</v>
      </c>
      <c r="F854">
        <v>93</v>
      </c>
      <c r="G854">
        <v>98.9</v>
      </c>
      <c r="H854">
        <v>117.6</v>
      </c>
      <c r="K854">
        <v>25000</v>
      </c>
      <c r="L854">
        <v>25000</v>
      </c>
      <c r="M854">
        <v>25000</v>
      </c>
      <c r="O854">
        <v>39122</v>
      </c>
      <c r="Q854">
        <v>18617</v>
      </c>
      <c r="S854" t="s">
        <v>38</v>
      </c>
      <c r="T854" t="s">
        <v>39</v>
      </c>
      <c r="U854" t="s">
        <v>52</v>
      </c>
      <c r="V854">
        <v>1930</v>
      </c>
      <c r="W854">
        <v>2023</v>
      </c>
      <c r="X854" t="s">
        <v>38</v>
      </c>
      <c r="Y854" t="s">
        <v>41</v>
      </c>
      <c r="Z854">
        <v>79.8</v>
      </c>
      <c r="AA854" t="s">
        <v>42</v>
      </c>
      <c r="AE854">
        <v>54.4</v>
      </c>
      <c r="AF854">
        <v>85.35</v>
      </c>
      <c r="AG854">
        <v>30.95</v>
      </c>
      <c r="AH854">
        <v>7.97</v>
      </c>
      <c r="AI854">
        <v>131.78</v>
      </c>
      <c r="AJ854" t="b">
        <v>0</v>
      </c>
    </row>
    <row r="855" spans="1:36" x14ac:dyDescent="0.25">
      <c r="A855" t="s">
        <v>36</v>
      </c>
      <c r="B855" t="s">
        <v>780</v>
      </c>
      <c r="C855" t="s">
        <v>781</v>
      </c>
      <c r="D855">
        <v>86.3</v>
      </c>
      <c r="E855">
        <v>63.5</v>
      </c>
      <c r="F855">
        <v>72.5</v>
      </c>
      <c r="G855">
        <v>61.8</v>
      </c>
      <c r="H855">
        <v>96.5</v>
      </c>
      <c r="K855">
        <v>22400</v>
      </c>
      <c r="L855">
        <v>22400</v>
      </c>
      <c r="M855">
        <v>22400</v>
      </c>
      <c r="O855">
        <v>76012.800000000003</v>
      </c>
      <c r="Q855">
        <v>11636</v>
      </c>
      <c r="S855" t="s">
        <v>38</v>
      </c>
      <c r="T855" t="s">
        <v>39</v>
      </c>
      <c r="U855" t="s">
        <v>52</v>
      </c>
      <c r="V855">
        <v>1924</v>
      </c>
      <c r="W855">
        <v>2023</v>
      </c>
      <c r="X855" t="s">
        <v>38</v>
      </c>
      <c r="Y855" t="s">
        <v>41</v>
      </c>
      <c r="Z855">
        <v>63.5</v>
      </c>
      <c r="AA855" t="s">
        <v>42</v>
      </c>
      <c r="AE855">
        <v>54.4</v>
      </c>
      <c r="AF855">
        <v>85.35</v>
      </c>
      <c r="AG855">
        <v>30.95</v>
      </c>
      <c r="AH855">
        <v>7.97</v>
      </c>
      <c r="AI855">
        <v>131.78</v>
      </c>
      <c r="AJ855" t="b">
        <v>0</v>
      </c>
    </row>
    <row r="856" spans="1:36" x14ac:dyDescent="0.25">
      <c r="A856" t="s">
        <v>36</v>
      </c>
      <c r="B856" t="s">
        <v>135</v>
      </c>
      <c r="C856" t="s">
        <v>782</v>
      </c>
      <c r="D856">
        <v>106.5</v>
      </c>
      <c r="E856">
        <v>95.7</v>
      </c>
      <c r="F856">
        <v>110.8</v>
      </c>
      <c r="G856">
        <v>151.30000000000001</v>
      </c>
      <c r="H856">
        <v>210.6</v>
      </c>
      <c r="K856">
        <v>36640</v>
      </c>
      <c r="L856">
        <v>34400</v>
      </c>
      <c r="M856">
        <v>34400</v>
      </c>
      <c r="O856">
        <v>130058</v>
      </c>
      <c r="Q856">
        <v>28479.4</v>
      </c>
      <c r="S856" t="s">
        <v>38</v>
      </c>
      <c r="T856" t="s">
        <v>39</v>
      </c>
      <c r="U856" t="s">
        <v>52</v>
      </c>
      <c r="V856">
        <v>1960</v>
      </c>
      <c r="W856">
        <v>2023</v>
      </c>
      <c r="X856" t="s">
        <v>38</v>
      </c>
      <c r="Y856" t="s">
        <v>41</v>
      </c>
      <c r="Z856">
        <v>95.7</v>
      </c>
      <c r="AA856" t="s">
        <v>42</v>
      </c>
      <c r="AE856">
        <v>54.4</v>
      </c>
      <c r="AF856">
        <v>85.35</v>
      </c>
      <c r="AG856">
        <v>30.95</v>
      </c>
      <c r="AH856">
        <v>7.97</v>
      </c>
      <c r="AI856">
        <v>131.78</v>
      </c>
      <c r="AJ856" t="b">
        <v>0</v>
      </c>
    </row>
    <row r="857" spans="1:36" x14ac:dyDescent="0.25">
      <c r="A857" t="s">
        <v>36</v>
      </c>
      <c r="B857" t="s">
        <v>103</v>
      </c>
      <c r="C857" t="s">
        <v>783</v>
      </c>
      <c r="D857">
        <v>100.2</v>
      </c>
      <c r="E857">
        <v>56.2</v>
      </c>
      <c r="F857">
        <v>65</v>
      </c>
      <c r="G857">
        <v>77.5</v>
      </c>
      <c r="H857">
        <v>92.9</v>
      </c>
      <c r="K857">
        <v>28000</v>
      </c>
      <c r="L857">
        <v>28000</v>
      </c>
      <c r="M857">
        <v>28000</v>
      </c>
      <c r="O857">
        <v>33905</v>
      </c>
      <c r="Q857">
        <v>14587.7</v>
      </c>
      <c r="S857" t="s">
        <v>38</v>
      </c>
      <c r="T857" t="s">
        <v>39</v>
      </c>
      <c r="U857" t="s">
        <v>52</v>
      </c>
      <c r="V857">
        <v>1930</v>
      </c>
      <c r="W857">
        <v>2023</v>
      </c>
      <c r="X857" t="s">
        <v>38</v>
      </c>
      <c r="Y857" t="s">
        <v>41</v>
      </c>
      <c r="Z857">
        <v>56.2</v>
      </c>
      <c r="AA857" t="s">
        <v>42</v>
      </c>
      <c r="AE857">
        <v>54.4</v>
      </c>
      <c r="AF857">
        <v>85.35</v>
      </c>
      <c r="AG857">
        <v>30.95</v>
      </c>
      <c r="AH857">
        <v>7.97</v>
      </c>
      <c r="AI857">
        <v>131.78</v>
      </c>
      <c r="AJ857" t="b">
        <v>0</v>
      </c>
    </row>
    <row r="858" spans="1:36" x14ac:dyDescent="0.25">
      <c r="A858" t="s">
        <v>36</v>
      </c>
      <c r="B858" t="s">
        <v>143</v>
      </c>
      <c r="C858" t="s">
        <v>784</v>
      </c>
      <c r="D858">
        <v>92.2</v>
      </c>
      <c r="E858">
        <v>73.3</v>
      </c>
      <c r="F858">
        <v>82.1</v>
      </c>
      <c r="G858">
        <v>121.9</v>
      </c>
      <c r="H858">
        <v>183.3</v>
      </c>
      <c r="K858">
        <v>47200</v>
      </c>
      <c r="L858">
        <v>37600</v>
      </c>
      <c r="M858">
        <v>37600</v>
      </c>
      <c r="O858">
        <v>134650</v>
      </c>
      <c r="Q858">
        <v>22950.9</v>
      </c>
      <c r="S858" t="s">
        <v>38</v>
      </c>
      <c r="T858" t="s">
        <v>39</v>
      </c>
      <c r="U858" t="s">
        <v>52</v>
      </c>
      <c r="V858">
        <v>1960</v>
      </c>
      <c r="W858">
        <v>2023</v>
      </c>
      <c r="X858" t="s">
        <v>38</v>
      </c>
      <c r="Y858" t="s">
        <v>41</v>
      </c>
      <c r="Z858">
        <v>73.3</v>
      </c>
      <c r="AA858" t="s">
        <v>42</v>
      </c>
      <c r="AE858">
        <v>54.4</v>
      </c>
      <c r="AF858">
        <v>85.35</v>
      </c>
      <c r="AG858">
        <v>30.95</v>
      </c>
      <c r="AH858">
        <v>7.97</v>
      </c>
      <c r="AI858">
        <v>131.78</v>
      </c>
      <c r="AJ858" t="b">
        <v>0</v>
      </c>
    </row>
    <row r="859" spans="1:36" x14ac:dyDescent="0.25">
      <c r="A859" t="s">
        <v>36</v>
      </c>
      <c r="B859" t="s">
        <v>139</v>
      </c>
      <c r="C859" t="s">
        <v>785</v>
      </c>
      <c r="D859">
        <v>81.400000000000006</v>
      </c>
      <c r="E859">
        <v>86.7</v>
      </c>
      <c r="F859">
        <v>98.9</v>
      </c>
      <c r="G859">
        <v>139.9</v>
      </c>
      <c r="H859">
        <v>244.4</v>
      </c>
      <c r="K859">
        <v>39400</v>
      </c>
      <c r="L859">
        <v>39400</v>
      </c>
      <c r="M859">
        <v>39400</v>
      </c>
      <c r="O859">
        <v>228922</v>
      </c>
      <c r="Q859">
        <v>26343.5</v>
      </c>
      <c r="S859" t="s">
        <v>38</v>
      </c>
      <c r="T859" t="s">
        <v>39</v>
      </c>
      <c r="U859" t="s">
        <v>52</v>
      </c>
      <c r="V859">
        <v>1900</v>
      </c>
      <c r="W859">
        <v>2023</v>
      </c>
      <c r="X859" t="s">
        <v>38</v>
      </c>
      <c r="Y859" t="s">
        <v>41</v>
      </c>
      <c r="Z859">
        <v>86.7</v>
      </c>
      <c r="AA859" t="s">
        <v>42</v>
      </c>
      <c r="AE859">
        <v>54.4</v>
      </c>
      <c r="AF859">
        <v>85.35</v>
      </c>
      <c r="AG859">
        <v>30.95</v>
      </c>
      <c r="AH859">
        <v>7.97</v>
      </c>
      <c r="AI859">
        <v>131.78</v>
      </c>
      <c r="AJ859" t="b">
        <v>0</v>
      </c>
    </row>
    <row r="860" spans="1:36" x14ac:dyDescent="0.25">
      <c r="A860" t="s">
        <v>36</v>
      </c>
      <c r="B860" t="s">
        <v>83</v>
      </c>
      <c r="C860" t="s">
        <v>786</v>
      </c>
      <c r="D860">
        <v>75.900000000000006</v>
      </c>
      <c r="E860">
        <v>35.5</v>
      </c>
      <c r="G860">
        <v>53.3</v>
      </c>
      <c r="H860">
        <v>95.2</v>
      </c>
      <c r="K860">
        <v>37068</v>
      </c>
      <c r="L860">
        <v>37068</v>
      </c>
      <c r="M860">
        <v>37068</v>
      </c>
      <c r="O860">
        <v>91807</v>
      </c>
      <c r="Q860">
        <v>10039</v>
      </c>
      <c r="S860" t="s">
        <v>38</v>
      </c>
      <c r="T860" t="s">
        <v>39</v>
      </c>
      <c r="U860" t="s">
        <v>52</v>
      </c>
      <c r="V860">
        <v>1920</v>
      </c>
      <c r="W860">
        <v>2023</v>
      </c>
      <c r="X860" t="s">
        <v>38</v>
      </c>
      <c r="Y860" t="s">
        <v>41</v>
      </c>
      <c r="Z860">
        <v>35.5</v>
      </c>
      <c r="AA860" t="s">
        <v>42</v>
      </c>
      <c r="AE860">
        <v>54.4</v>
      </c>
      <c r="AF860">
        <v>85.35</v>
      </c>
      <c r="AG860">
        <v>30.95</v>
      </c>
      <c r="AH860">
        <v>7.97</v>
      </c>
      <c r="AI860">
        <v>131.78</v>
      </c>
      <c r="AJ860" t="b">
        <v>0</v>
      </c>
    </row>
    <row r="861" spans="1:36" x14ac:dyDescent="0.25">
      <c r="A861" t="s">
        <v>36</v>
      </c>
      <c r="B861" t="s">
        <v>225</v>
      </c>
      <c r="C861" t="s">
        <v>787</v>
      </c>
      <c r="D861">
        <v>90.2</v>
      </c>
      <c r="E861">
        <v>67.8</v>
      </c>
      <c r="F861">
        <v>77.7</v>
      </c>
      <c r="G861">
        <v>101.8</v>
      </c>
      <c r="H861">
        <v>137.1</v>
      </c>
      <c r="K861">
        <v>32136</v>
      </c>
      <c r="L861">
        <v>32136</v>
      </c>
      <c r="M861">
        <v>32136</v>
      </c>
      <c r="O861">
        <v>77439</v>
      </c>
      <c r="Q861">
        <v>19161.099999999999</v>
      </c>
      <c r="S861" t="s">
        <v>38</v>
      </c>
      <c r="T861" t="s">
        <v>39</v>
      </c>
      <c r="U861" t="s">
        <v>52</v>
      </c>
      <c r="V861">
        <v>1928</v>
      </c>
      <c r="W861">
        <v>2023</v>
      </c>
      <c r="X861" t="s">
        <v>38</v>
      </c>
      <c r="Y861" t="s">
        <v>41</v>
      </c>
      <c r="Z861">
        <v>67.8</v>
      </c>
      <c r="AA861" t="s">
        <v>42</v>
      </c>
      <c r="AE861">
        <v>54.4</v>
      </c>
      <c r="AF861">
        <v>85.35</v>
      </c>
      <c r="AG861">
        <v>30.95</v>
      </c>
      <c r="AH861">
        <v>7.97</v>
      </c>
      <c r="AI861">
        <v>131.78</v>
      </c>
      <c r="AJ861" t="b">
        <v>0</v>
      </c>
    </row>
    <row r="862" spans="1:36" x14ac:dyDescent="0.25">
      <c r="A862" t="s">
        <v>36</v>
      </c>
      <c r="B862" t="s">
        <v>788</v>
      </c>
      <c r="C862" t="s">
        <v>789</v>
      </c>
      <c r="D862">
        <v>98.3</v>
      </c>
      <c r="E862">
        <v>53.9</v>
      </c>
      <c r="F862">
        <v>53.9</v>
      </c>
      <c r="G862">
        <v>39.1</v>
      </c>
      <c r="H862">
        <v>48.4</v>
      </c>
      <c r="K862">
        <v>14961</v>
      </c>
      <c r="L862">
        <v>14961</v>
      </c>
      <c r="M862">
        <v>14961</v>
      </c>
      <c r="O862">
        <v>20408.5</v>
      </c>
      <c r="Q862">
        <v>7368</v>
      </c>
      <c r="S862" t="s">
        <v>38</v>
      </c>
      <c r="T862" t="s">
        <v>39</v>
      </c>
      <c r="U862" t="s">
        <v>52</v>
      </c>
      <c r="V862">
        <v>1960</v>
      </c>
      <c r="W862">
        <v>2023</v>
      </c>
      <c r="X862" t="s">
        <v>38</v>
      </c>
      <c r="Y862" t="s">
        <v>41</v>
      </c>
      <c r="Z862">
        <v>53.9</v>
      </c>
      <c r="AA862" t="s">
        <v>42</v>
      </c>
      <c r="AE862">
        <v>54.4</v>
      </c>
      <c r="AF862">
        <v>85.35</v>
      </c>
      <c r="AG862">
        <v>30.95</v>
      </c>
      <c r="AH862">
        <v>7.97</v>
      </c>
      <c r="AI862">
        <v>131.78</v>
      </c>
      <c r="AJ862" t="b">
        <v>0</v>
      </c>
    </row>
    <row r="863" spans="1:36" x14ac:dyDescent="0.25">
      <c r="A863" t="s">
        <v>36</v>
      </c>
      <c r="B863" t="s">
        <v>790</v>
      </c>
      <c r="C863" t="s">
        <v>791</v>
      </c>
      <c r="D863">
        <v>97.4</v>
      </c>
      <c r="E863">
        <v>60</v>
      </c>
      <c r="F863">
        <v>72</v>
      </c>
      <c r="G863">
        <v>74.8</v>
      </c>
      <c r="H863">
        <v>95</v>
      </c>
      <c r="K863">
        <v>25888</v>
      </c>
      <c r="L863">
        <v>25888</v>
      </c>
      <c r="M863">
        <v>25888</v>
      </c>
      <c r="O863">
        <v>42333.4</v>
      </c>
      <c r="Q863">
        <v>14083</v>
      </c>
      <c r="S863" t="s">
        <v>38</v>
      </c>
      <c r="T863" t="s">
        <v>39</v>
      </c>
      <c r="U863" t="s">
        <v>52</v>
      </c>
      <c r="V863">
        <v>1920</v>
      </c>
      <c r="W863">
        <v>2023</v>
      </c>
      <c r="X863" t="s">
        <v>38</v>
      </c>
      <c r="Y863" t="s">
        <v>41</v>
      </c>
      <c r="Z863">
        <v>60</v>
      </c>
      <c r="AA863" t="s">
        <v>42</v>
      </c>
      <c r="AE863">
        <v>54.4</v>
      </c>
      <c r="AF863">
        <v>85.35</v>
      </c>
      <c r="AG863">
        <v>30.95</v>
      </c>
      <c r="AH863">
        <v>7.97</v>
      </c>
      <c r="AI863">
        <v>131.78</v>
      </c>
      <c r="AJ863" t="b">
        <v>0</v>
      </c>
    </row>
    <row r="864" spans="1:36" x14ac:dyDescent="0.25">
      <c r="A864" t="s">
        <v>36</v>
      </c>
      <c r="B864" t="s">
        <v>792</v>
      </c>
      <c r="C864" t="s">
        <v>793</v>
      </c>
      <c r="D864">
        <v>77.400000000000006</v>
      </c>
      <c r="E864">
        <v>67.599999999999994</v>
      </c>
      <c r="F864">
        <v>76</v>
      </c>
      <c r="G864">
        <v>113.2</v>
      </c>
      <c r="H864">
        <v>195.7</v>
      </c>
      <c r="K864">
        <v>45240</v>
      </c>
      <c r="L864">
        <v>40240</v>
      </c>
      <c r="M864">
        <v>40240</v>
      </c>
      <c r="O864">
        <v>172873</v>
      </c>
      <c r="Q864">
        <v>21307</v>
      </c>
      <c r="S864" t="s">
        <v>38</v>
      </c>
      <c r="T864" t="s">
        <v>39</v>
      </c>
      <c r="U864" t="s">
        <v>52</v>
      </c>
      <c r="V864">
        <v>1950</v>
      </c>
      <c r="W864">
        <v>2023</v>
      </c>
      <c r="X864" t="s">
        <v>38</v>
      </c>
      <c r="Y864" t="s">
        <v>41</v>
      </c>
      <c r="Z864">
        <v>67.599999999999994</v>
      </c>
      <c r="AA864" t="s">
        <v>42</v>
      </c>
      <c r="AE864">
        <v>54.4</v>
      </c>
      <c r="AF864">
        <v>85.35</v>
      </c>
      <c r="AG864">
        <v>30.95</v>
      </c>
      <c r="AH864">
        <v>7.97</v>
      </c>
      <c r="AI864">
        <v>131.78</v>
      </c>
      <c r="AJ864" t="b">
        <v>0</v>
      </c>
    </row>
    <row r="865" spans="1:36" x14ac:dyDescent="0.25">
      <c r="A865" t="s">
        <v>36</v>
      </c>
      <c r="B865" t="s">
        <v>794</v>
      </c>
      <c r="C865" t="s">
        <v>795</v>
      </c>
      <c r="D865">
        <v>79.099999999999994</v>
      </c>
      <c r="E865">
        <v>77.5</v>
      </c>
      <c r="F865">
        <v>98.4</v>
      </c>
      <c r="G865">
        <v>150.30000000000001</v>
      </c>
      <c r="H865">
        <v>193.4</v>
      </c>
      <c r="K865">
        <v>42210</v>
      </c>
      <c r="L865">
        <v>40460</v>
      </c>
      <c r="M865">
        <v>40460</v>
      </c>
      <c r="O865">
        <v>90289.2</v>
      </c>
      <c r="Q865">
        <v>28296</v>
      </c>
      <c r="S865" t="s">
        <v>38</v>
      </c>
      <c r="T865" t="s">
        <v>39</v>
      </c>
      <c r="U865" t="s">
        <v>52</v>
      </c>
      <c r="V865">
        <v>1920</v>
      </c>
      <c r="W865">
        <v>2023</v>
      </c>
      <c r="X865" t="s">
        <v>38</v>
      </c>
      <c r="Y865" t="s">
        <v>41</v>
      </c>
      <c r="Z865">
        <v>77.5</v>
      </c>
      <c r="AA865" t="s">
        <v>42</v>
      </c>
      <c r="AE865">
        <v>54.4</v>
      </c>
      <c r="AF865">
        <v>85.35</v>
      </c>
      <c r="AG865">
        <v>30.95</v>
      </c>
      <c r="AH865">
        <v>7.97</v>
      </c>
      <c r="AI865">
        <v>131.78</v>
      </c>
      <c r="AJ865" t="b">
        <v>0</v>
      </c>
    </row>
    <row r="866" spans="1:36" x14ac:dyDescent="0.25">
      <c r="A866" t="s">
        <v>36</v>
      </c>
      <c r="B866" t="s">
        <v>796</v>
      </c>
      <c r="C866" t="s">
        <v>797</v>
      </c>
      <c r="D866">
        <v>96.4</v>
      </c>
      <c r="E866">
        <v>47.6</v>
      </c>
      <c r="F866">
        <v>58.7</v>
      </c>
      <c r="G866">
        <v>93.3</v>
      </c>
      <c r="H866">
        <v>132.5</v>
      </c>
      <c r="K866">
        <v>77874</v>
      </c>
      <c r="L866">
        <v>42835</v>
      </c>
      <c r="M866">
        <v>42835</v>
      </c>
      <c r="O866">
        <v>82113.7</v>
      </c>
      <c r="Q866">
        <v>17571.599999999999</v>
      </c>
      <c r="S866" t="s">
        <v>44</v>
      </c>
      <c r="T866" t="s">
        <v>45</v>
      </c>
      <c r="U866" t="s">
        <v>52</v>
      </c>
      <c r="V866">
        <v>1955</v>
      </c>
      <c r="W866">
        <v>2023</v>
      </c>
      <c r="X866" t="s">
        <v>44</v>
      </c>
      <c r="Y866" t="s">
        <v>46</v>
      </c>
      <c r="Z866">
        <v>47.6</v>
      </c>
      <c r="AA866" t="s">
        <v>42</v>
      </c>
      <c r="AE866">
        <v>49.2</v>
      </c>
      <c r="AF866">
        <v>68.45</v>
      </c>
      <c r="AG866">
        <v>19.25</v>
      </c>
      <c r="AH866">
        <v>20.329999999999998</v>
      </c>
      <c r="AI866">
        <v>97.32</v>
      </c>
      <c r="AJ866" t="b">
        <v>0</v>
      </c>
    </row>
    <row r="867" spans="1:36" x14ac:dyDescent="0.25">
      <c r="A867" t="s">
        <v>36</v>
      </c>
      <c r="B867" t="s">
        <v>798</v>
      </c>
      <c r="C867" t="s">
        <v>799</v>
      </c>
      <c r="D867">
        <v>99.1</v>
      </c>
      <c r="E867">
        <v>64.400000000000006</v>
      </c>
      <c r="F867">
        <v>77.599999999999994</v>
      </c>
      <c r="G867">
        <v>205.1</v>
      </c>
      <c r="H867">
        <v>223</v>
      </c>
      <c r="K867">
        <v>61985</v>
      </c>
      <c r="L867">
        <v>61985</v>
      </c>
      <c r="M867">
        <v>61985</v>
      </c>
      <c r="O867">
        <v>37366.5</v>
      </c>
      <c r="Q867">
        <v>38623.699999999997</v>
      </c>
      <c r="S867" t="s">
        <v>153</v>
      </c>
      <c r="T867" t="s">
        <v>455</v>
      </c>
      <c r="U867" t="s">
        <v>52</v>
      </c>
      <c r="V867">
        <v>1904</v>
      </c>
      <c r="W867">
        <v>2023</v>
      </c>
      <c r="X867" t="s">
        <v>153</v>
      </c>
      <c r="Y867" t="s">
        <v>218</v>
      </c>
      <c r="Z867">
        <v>64.400000000000006</v>
      </c>
      <c r="AA867" t="s">
        <v>42</v>
      </c>
      <c r="AE867">
        <v>57.08</v>
      </c>
      <c r="AF867">
        <v>62.97</v>
      </c>
      <c r="AG867">
        <v>5.9</v>
      </c>
      <c r="AH867">
        <v>48.23</v>
      </c>
      <c r="AI867">
        <v>71.819999999999993</v>
      </c>
      <c r="AJ867" t="b">
        <v>0</v>
      </c>
    </row>
    <row r="868" spans="1:36" x14ac:dyDescent="0.25">
      <c r="A868" t="s">
        <v>36</v>
      </c>
      <c r="B868" t="s">
        <v>800</v>
      </c>
      <c r="C868" t="s">
        <v>801</v>
      </c>
      <c r="E868">
        <v>66.2</v>
      </c>
      <c r="F868">
        <v>78.7</v>
      </c>
      <c r="G868">
        <v>91.8</v>
      </c>
      <c r="H868">
        <v>130.9</v>
      </c>
      <c r="K868">
        <v>30351</v>
      </c>
      <c r="L868">
        <v>30351</v>
      </c>
      <c r="M868">
        <v>30351</v>
      </c>
      <c r="O868">
        <v>81957.600000000006</v>
      </c>
      <c r="Q868">
        <v>17283.599999999999</v>
      </c>
      <c r="S868" t="s">
        <v>663</v>
      </c>
      <c r="U868" t="s">
        <v>52</v>
      </c>
      <c r="V868">
        <v>1965</v>
      </c>
      <c r="W868">
        <v>2023</v>
      </c>
      <c r="X868" t="s">
        <v>149</v>
      </c>
      <c r="Y868" t="s">
        <v>664</v>
      </c>
      <c r="Z868">
        <v>66.2</v>
      </c>
      <c r="AA868" t="s">
        <v>42</v>
      </c>
      <c r="AE868">
        <v>73.8</v>
      </c>
      <c r="AF868">
        <v>86.35</v>
      </c>
      <c r="AG868">
        <v>12.55</v>
      </c>
      <c r="AH868">
        <v>54.98</v>
      </c>
      <c r="AI868">
        <v>105.17</v>
      </c>
      <c r="AJ868" t="b">
        <v>0</v>
      </c>
    </row>
    <row r="869" spans="1:36" x14ac:dyDescent="0.25">
      <c r="A869" t="s">
        <v>36</v>
      </c>
      <c r="B869" t="s">
        <v>802</v>
      </c>
      <c r="C869" t="s">
        <v>803</v>
      </c>
      <c r="D869">
        <v>76.2</v>
      </c>
      <c r="E869">
        <v>79</v>
      </c>
      <c r="G869">
        <v>161.9</v>
      </c>
      <c r="H869">
        <v>193.9</v>
      </c>
      <c r="K869">
        <v>41587</v>
      </c>
      <c r="L869">
        <v>41587</v>
      </c>
      <c r="M869">
        <v>41587</v>
      </c>
      <c r="O869">
        <v>70299.600000000006</v>
      </c>
      <c r="Q869">
        <v>30473.5</v>
      </c>
      <c r="S869" t="s">
        <v>38</v>
      </c>
      <c r="T869" t="s">
        <v>39</v>
      </c>
      <c r="U869" t="s">
        <v>52</v>
      </c>
      <c r="V869">
        <v>1920</v>
      </c>
      <c r="W869">
        <v>2023</v>
      </c>
      <c r="X869" t="s">
        <v>38</v>
      </c>
      <c r="Y869" t="s">
        <v>41</v>
      </c>
      <c r="Z869">
        <v>79</v>
      </c>
      <c r="AA869" t="s">
        <v>42</v>
      </c>
      <c r="AE869">
        <v>54.4</v>
      </c>
      <c r="AF869">
        <v>85.35</v>
      </c>
      <c r="AG869">
        <v>30.95</v>
      </c>
      <c r="AH869">
        <v>7.97</v>
      </c>
      <c r="AI869">
        <v>131.78</v>
      </c>
      <c r="AJ869" t="b">
        <v>0</v>
      </c>
    </row>
    <row r="870" spans="1:36" x14ac:dyDescent="0.25">
      <c r="A870" t="s">
        <v>36</v>
      </c>
      <c r="B870" t="s">
        <v>71</v>
      </c>
      <c r="C870" t="s">
        <v>804</v>
      </c>
      <c r="D870">
        <v>78.5</v>
      </c>
      <c r="E870">
        <v>64.400000000000006</v>
      </c>
      <c r="G870">
        <v>91.6</v>
      </c>
      <c r="H870">
        <v>144</v>
      </c>
      <c r="K870">
        <v>32604</v>
      </c>
      <c r="L870">
        <v>32604</v>
      </c>
      <c r="M870">
        <v>32604</v>
      </c>
      <c r="O870">
        <v>109638.9</v>
      </c>
      <c r="Q870">
        <v>17253</v>
      </c>
      <c r="S870" t="s">
        <v>38</v>
      </c>
      <c r="T870" t="s">
        <v>39</v>
      </c>
      <c r="U870" t="s">
        <v>52</v>
      </c>
      <c r="V870">
        <v>1930</v>
      </c>
      <c r="W870">
        <v>2023</v>
      </c>
      <c r="X870" t="s">
        <v>38</v>
      </c>
      <c r="Y870" t="s">
        <v>41</v>
      </c>
      <c r="Z870">
        <v>64.400000000000006</v>
      </c>
      <c r="AA870" t="s">
        <v>42</v>
      </c>
      <c r="AE870">
        <v>54.4</v>
      </c>
      <c r="AF870">
        <v>85.35</v>
      </c>
      <c r="AG870">
        <v>30.95</v>
      </c>
      <c r="AH870">
        <v>7.97</v>
      </c>
      <c r="AI870">
        <v>131.78</v>
      </c>
      <c r="AJ870" t="b">
        <v>0</v>
      </c>
    </row>
    <row r="871" spans="1:36" x14ac:dyDescent="0.25">
      <c r="A871" t="s">
        <v>36</v>
      </c>
      <c r="B871" t="s">
        <v>805</v>
      </c>
      <c r="C871" t="s">
        <v>806</v>
      </c>
      <c r="D871">
        <v>92.4</v>
      </c>
      <c r="E871">
        <v>21.4</v>
      </c>
      <c r="F871">
        <v>21.4</v>
      </c>
      <c r="G871">
        <v>31.9</v>
      </c>
      <c r="H871">
        <v>40.200000000000003</v>
      </c>
      <c r="K871">
        <v>30775</v>
      </c>
      <c r="L871">
        <v>30775</v>
      </c>
      <c r="M871">
        <v>30775</v>
      </c>
      <c r="O871">
        <v>17402.3</v>
      </c>
      <c r="Q871">
        <v>6003</v>
      </c>
      <c r="S871" t="s">
        <v>38</v>
      </c>
      <c r="T871" t="s">
        <v>39</v>
      </c>
      <c r="U871" t="s">
        <v>52</v>
      </c>
      <c r="V871">
        <v>1918</v>
      </c>
      <c r="W871">
        <v>2023</v>
      </c>
      <c r="X871" t="s">
        <v>38</v>
      </c>
      <c r="Y871" t="s">
        <v>41</v>
      </c>
      <c r="Z871">
        <v>21.4</v>
      </c>
      <c r="AA871" t="s">
        <v>42</v>
      </c>
      <c r="AE871">
        <v>54.4</v>
      </c>
      <c r="AF871">
        <v>85.35</v>
      </c>
      <c r="AG871">
        <v>30.95</v>
      </c>
      <c r="AH871">
        <v>7.97</v>
      </c>
      <c r="AI871">
        <v>131.78</v>
      </c>
      <c r="AJ871" t="b">
        <v>0</v>
      </c>
    </row>
    <row r="872" spans="1:36" x14ac:dyDescent="0.25">
      <c r="A872" t="s">
        <v>36</v>
      </c>
      <c r="B872" t="s">
        <v>186</v>
      </c>
      <c r="C872" t="s">
        <v>807</v>
      </c>
      <c r="D872">
        <v>102.4</v>
      </c>
      <c r="E872">
        <v>87.1</v>
      </c>
      <c r="G872">
        <v>91.4</v>
      </c>
      <c r="H872">
        <v>106.6</v>
      </c>
      <c r="K872">
        <v>22200</v>
      </c>
      <c r="L872">
        <v>21000</v>
      </c>
      <c r="M872">
        <v>21000</v>
      </c>
      <c r="O872">
        <v>31767.599999999999</v>
      </c>
      <c r="Q872">
        <v>17208.7</v>
      </c>
      <c r="S872" t="s">
        <v>38</v>
      </c>
      <c r="T872" t="s">
        <v>39</v>
      </c>
      <c r="U872" t="s">
        <v>52</v>
      </c>
      <c r="V872">
        <v>1920</v>
      </c>
      <c r="W872">
        <v>2023</v>
      </c>
      <c r="X872" t="s">
        <v>38</v>
      </c>
      <c r="Y872" t="s">
        <v>41</v>
      </c>
      <c r="Z872">
        <v>87.1</v>
      </c>
      <c r="AA872" t="s">
        <v>42</v>
      </c>
      <c r="AE872">
        <v>54.4</v>
      </c>
      <c r="AF872">
        <v>85.35</v>
      </c>
      <c r="AG872">
        <v>30.95</v>
      </c>
      <c r="AH872">
        <v>7.97</v>
      </c>
      <c r="AI872">
        <v>131.78</v>
      </c>
      <c r="AJ872" t="b">
        <v>0</v>
      </c>
    </row>
    <row r="873" spans="1:36" x14ac:dyDescent="0.25">
      <c r="A873" t="s">
        <v>36</v>
      </c>
      <c r="B873" t="s">
        <v>190</v>
      </c>
      <c r="C873" t="s">
        <v>808</v>
      </c>
      <c r="D873">
        <v>75.5</v>
      </c>
      <c r="E873">
        <v>91.2</v>
      </c>
      <c r="G873">
        <v>78.400000000000006</v>
      </c>
      <c r="H873">
        <v>282.8</v>
      </c>
      <c r="K873">
        <v>32196</v>
      </c>
      <c r="L873">
        <v>32196</v>
      </c>
      <c r="M873">
        <v>32196</v>
      </c>
      <c r="O873">
        <v>427988.5</v>
      </c>
      <c r="Q873">
        <v>14766</v>
      </c>
      <c r="S873" t="s">
        <v>164</v>
      </c>
      <c r="T873" t="s">
        <v>158</v>
      </c>
      <c r="U873" t="s">
        <v>52</v>
      </c>
      <c r="V873">
        <v>1900</v>
      </c>
      <c r="W873">
        <v>2023</v>
      </c>
      <c r="X873" t="s">
        <v>164</v>
      </c>
      <c r="Y873" t="s">
        <v>159</v>
      </c>
      <c r="Z873">
        <v>91.2</v>
      </c>
      <c r="AA873" t="s">
        <v>42</v>
      </c>
      <c r="AE873">
        <v>71.8</v>
      </c>
      <c r="AF873">
        <v>88.9</v>
      </c>
      <c r="AG873">
        <v>17.100000000000001</v>
      </c>
      <c r="AH873">
        <v>46.15</v>
      </c>
      <c r="AI873">
        <v>114.55</v>
      </c>
      <c r="AJ873" t="b">
        <v>0</v>
      </c>
    </row>
    <row r="874" spans="1:36" x14ac:dyDescent="0.25">
      <c r="A874" t="s">
        <v>36</v>
      </c>
      <c r="B874" t="s">
        <v>243</v>
      </c>
      <c r="C874" t="s">
        <v>809</v>
      </c>
      <c r="D874">
        <v>63</v>
      </c>
      <c r="E874">
        <v>64.7</v>
      </c>
      <c r="F874">
        <v>75.099999999999994</v>
      </c>
      <c r="G874">
        <v>38</v>
      </c>
      <c r="H874">
        <v>166.7</v>
      </c>
      <c r="K874">
        <v>25260</v>
      </c>
      <c r="L874">
        <v>25260</v>
      </c>
      <c r="M874">
        <v>25260</v>
      </c>
      <c r="O874">
        <v>269669</v>
      </c>
      <c r="Q874">
        <v>7154</v>
      </c>
      <c r="S874" t="s">
        <v>164</v>
      </c>
      <c r="T874" t="s">
        <v>158</v>
      </c>
      <c r="U874" t="s">
        <v>52</v>
      </c>
      <c r="V874">
        <v>1998</v>
      </c>
      <c r="W874">
        <v>2023</v>
      </c>
      <c r="X874" t="s">
        <v>164</v>
      </c>
      <c r="Y874" t="s">
        <v>159</v>
      </c>
      <c r="Z874">
        <v>64.7</v>
      </c>
      <c r="AA874" t="s">
        <v>42</v>
      </c>
      <c r="AE874">
        <v>71.8</v>
      </c>
      <c r="AF874">
        <v>88.9</v>
      </c>
      <c r="AG874">
        <v>17.100000000000001</v>
      </c>
      <c r="AH874">
        <v>46.15</v>
      </c>
      <c r="AI874">
        <v>114.55</v>
      </c>
      <c r="AJ874" t="b">
        <v>0</v>
      </c>
    </row>
    <row r="875" spans="1:36" x14ac:dyDescent="0.25">
      <c r="A875" t="s">
        <v>36</v>
      </c>
      <c r="B875" t="s">
        <v>73</v>
      </c>
      <c r="C875" t="s">
        <v>810</v>
      </c>
      <c r="D875">
        <v>246.9</v>
      </c>
      <c r="E875">
        <v>285.3</v>
      </c>
      <c r="F875">
        <v>296.60000000000002</v>
      </c>
      <c r="G875">
        <v>246.6</v>
      </c>
      <c r="H875">
        <v>1074</v>
      </c>
      <c r="K875">
        <v>37001</v>
      </c>
      <c r="L875">
        <v>37001</v>
      </c>
      <c r="M875">
        <v>37001</v>
      </c>
      <c r="O875">
        <v>1733201</v>
      </c>
      <c r="Q875">
        <v>46424</v>
      </c>
      <c r="S875" t="s">
        <v>48</v>
      </c>
      <c r="T875" t="s">
        <v>49</v>
      </c>
      <c r="U875" t="s">
        <v>52</v>
      </c>
      <c r="V875">
        <v>1984</v>
      </c>
      <c r="W875">
        <v>2023</v>
      </c>
      <c r="X875" t="s">
        <v>48</v>
      </c>
      <c r="Y875" t="s">
        <v>50</v>
      </c>
      <c r="Z875">
        <v>285.3</v>
      </c>
      <c r="AA875" t="s">
        <v>42</v>
      </c>
      <c r="AE875">
        <v>211.25</v>
      </c>
      <c r="AF875">
        <v>320.39999999999998</v>
      </c>
      <c r="AG875">
        <v>109.15</v>
      </c>
      <c r="AH875">
        <v>47.53</v>
      </c>
      <c r="AI875">
        <v>484.12</v>
      </c>
      <c r="AJ875" t="b">
        <v>0</v>
      </c>
    </row>
    <row r="876" spans="1:36" x14ac:dyDescent="0.25">
      <c r="A876" t="s">
        <v>36</v>
      </c>
      <c r="B876" t="s">
        <v>51</v>
      </c>
      <c r="C876" t="s">
        <v>811</v>
      </c>
      <c r="D876">
        <v>221.9</v>
      </c>
      <c r="E876">
        <v>407</v>
      </c>
      <c r="F876">
        <v>425.5</v>
      </c>
      <c r="G876">
        <v>325.7</v>
      </c>
      <c r="H876">
        <v>1301.8</v>
      </c>
      <c r="K876">
        <v>33000</v>
      </c>
      <c r="L876">
        <v>33000</v>
      </c>
      <c r="M876">
        <v>33000</v>
      </c>
      <c r="O876">
        <v>2139676</v>
      </c>
      <c r="Q876">
        <v>61318</v>
      </c>
      <c r="S876" t="s">
        <v>48</v>
      </c>
      <c r="T876" t="s">
        <v>49</v>
      </c>
      <c r="U876" t="s">
        <v>52</v>
      </c>
      <c r="V876">
        <v>2000</v>
      </c>
      <c r="W876">
        <v>2023</v>
      </c>
      <c r="X876" t="s">
        <v>48</v>
      </c>
      <c r="Y876" t="s">
        <v>50</v>
      </c>
      <c r="Z876">
        <v>407</v>
      </c>
      <c r="AA876" t="s">
        <v>42</v>
      </c>
      <c r="AE876">
        <v>211.25</v>
      </c>
      <c r="AF876">
        <v>320.39999999999998</v>
      </c>
      <c r="AG876">
        <v>109.15</v>
      </c>
      <c r="AH876">
        <v>47.53</v>
      </c>
      <c r="AI876">
        <v>484.12</v>
      </c>
      <c r="AJ876" t="b">
        <v>0</v>
      </c>
    </row>
    <row r="877" spans="1:36" x14ac:dyDescent="0.25">
      <c r="A877" t="s">
        <v>36</v>
      </c>
      <c r="B877" t="s">
        <v>812</v>
      </c>
      <c r="C877" t="s">
        <v>813</v>
      </c>
      <c r="D877">
        <v>46.5</v>
      </c>
      <c r="E877">
        <v>89.9</v>
      </c>
      <c r="F877">
        <v>100.6</v>
      </c>
      <c r="G877">
        <v>43.1</v>
      </c>
      <c r="H877">
        <v>200</v>
      </c>
      <c r="K877">
        <v>22075</v>
      </c>
      <c r="L877">
        <v>22075</v>
      </c>
      <c r="M877">
        <v>22075</v>
      </c>
      <c r="O877">
        <v>343816.5</v>
      </c>
      <c r="Q877">
        <v>8119.3</v>
      </c>
      <c r="S877" t="s">
        <v>814</v>
      </c>
      <c r="T877" t="s">
        <v>132</v>
      </c>
      <c r="U877" t="s">
        <v>52</v>
      </c>
      <c r="V877">
        <v>1986</v>
      </c>
      <c r="W877">
        <v>2023</v>
      </c>
      <c r="X877" t="s">
        <v>815</v>
      </c>
      <c r="Y877" t="s">
        <v>133</v>
      </c>
      <c r="Z877">
        <v>89.9</v>
      </c>
      <c r="AA877" t="s">
        <v>42</v>
      </c>
      <c r="AE877">
        <v>84.12</v>
      </c>
      <c r="AF877">
        <v>87.98</v>
      </c>
      <c r="AG877">
        <v>3.85</v>
      </c>
      <c r="AH877">
        <v>78.349999999999994</v>
      </c>
      <c r="AI877">
        <v>93.75</v>
      </c>
      <c r="AJ877" t="b">
        <v>0</v>
      </c>
    </row>
    <row r="878" spans="1:36" x14ac:dyDescent="0.25">
      <c r="A878" t="s">
        <v>36</v>
      </c>
      <c r="B878" t="s">
        <v>290</v>
      </c>
      <c r="C878" t="s">
        <v>816</v>
      </c>
      <c r="D878">
        <v>50.9</v>
      </c>
      <c r="E878">
        <v>48.6</v>
      </c>
      <c r="F878">
        <v>54.1</v>
      </c>
      <c r="G878">
        <v>31.7</v>
      </c>
      <c r="H878">
        <v>198.2</v>
      </c>
      <c r="K878">
        <v>36784</v>
      </c>
      <c r="L878">
        <v>36784</v>
      </c>
      <c r="M878">
        <v>36784</v>
      </c>
      <c r="O878">
        <v>348734</v>
      </c>
      <c r="Q878">
        <v>5965.4</v>
      </c>
      <c r="S878" t="s">
        <v>38</v>
      </c>
      <c r="T878" t="s">
        <v>39</v>
      </c>
      <c r="U878" t="s">
        <v>52</v>
      </c>
      <c r="V878">
        <v>1968</v>
      </c>
      <c r="W878">
        <v>2023</v>
      </c>
      <c r="X878" t="s">
        <v>38</v>
      </c>
      <c r="Y878" t="s">
        <v>41</v>
      </c>
      <c r="Z878">
        <v>48.6</v>
      </c>
      <c r="AA878" t="s">
        <v>42</v>
      </c>
      <c r="AE878">
        <v>54.4</v>
      </c>
      <c r="AF878">
        <v>85.35</v>
      </c>
      <c r="AG878">
        <v>30.95</v>
      </c>
      <c r="AH878">
        <v>7.97</v>
      </c>
      <c r="AI878">
        <v>131.78</v>
      </c>
      <c r="AJ878" t="b">
        <v>0</v>
      </c>
    </row>
    <row r="879" spans="1:36" x14ac:dyDescent="0.25">
      <c r="A879" t="s">
        <v>36</v>
      </c>
      <c r="B879" t="s">
        <v>300</v>
      </c>
      <c r="C879" t="s">
        <v>817</v>
      </c>
      <c r="D879">
        <v>80.7</v>
      </c>
      <c r="E879">
        <v>72.7</v>
      </c>
      <c r="F879">
        <v>86.3</v>
      </c>
      <c r="G879">
        <v>166.3</v>
      </c>
      <c r="H879">
        <v>188.1</v>
      </c>
      <c r="K879">
        <v>45200</v>
      </c>
      <c r="L879">
        <v>45200</v>
      </c>
      <c r="M879">
        <v>45200</v>
      </c>
      <c r="O879">
        <v>45726</v>
      </c>
      <c r="Q879">
        <v>31307</v>
      </c>
      <c r="S879" t="s">
        <v>38</v>
      </c>
      <c r="T879" t="s">
        <v>39</v>
      </c>
      <c r="U879" t="s">
        <v>52</v>
      </c>
      <c r="V879">
        <v>1962</v>
      </c>
      <c r="W879">
        <v>2023</v>
      </c>
      <c r="X879" t="s">
        <v>38</v>
      </c>
      <c r="Y879" t="s">
        <v>41</v>
      </c>
      <c r="Z879">
        <v>72.7</v>
      </c>
      <c r="AA879" t="s">
        <v>42</v>
      </c>
      <c r="AE879">
        <v>54.4</v>
      </c>
      <c r="AF879">
        <v>85.35</v>
      </c>
      <c r="AG879">
        <v>30.95</v>
      </c>
      <c r="AH879">
        <v>7.97</v>
      </c>
      <c r="AI879">
        <v>131.78</v>
      </c>
      <c r="AJ879" t="b">
        <v>0</v>
      </c>
    </row>
    <row r="880" spans="1:36" x14ac:dyDescent="0.25">
      <c r="A880" t="s">
        <v>36</v>
      </c>
      <c r="B880" t="s">
        <v>299</v>
      </c>
      <c r="C880" t="s">
        <v>818</v>
      </c>
      <c r="D880">
        <v>69.400000000000006</v>
      </c>
      <c r="E880">
        <v>51.4</v>
      </c>
      <c r="F880">
        <v>61.8</v>
      </c>
      <c r="G880">
        <v>73.5</v>
      </c>
      <c r="H880">
        <v>95.6</v>
      </c>
      <c r="K880">
        <v>30000</v>
      </c>
      <c r="L880">
        <v>30000</v>
      </c>
      <c r="M880">
        <v>30000</v>
      </c>
      <c r="O880">
        <v>46271</v>
      </c>
      <c r="Q880">
        <v>13839</v>
      </c>
      <c r="S880" t="s">
        <v>38</v>
      </c>
      <c r="T880" t="s">
        <v>39</v>
      </c>
      <c r="U880" t="s">
        <v>52</v>
      </c>
      <c r="V880">
        <v>1965</v>
      </c>
      <c r="W880">
        <v>2023</v>
      </c>
      <c r="X880" t="s">
        <v>38</v>
      </c>
      <c r="Y880" t="s">
        <v>41</v>
      </c>
      <c r="Z880">
        <v>51.4</v>
      </c>
      <c r="AA880" t="s">
        <v>42</v>
      </c>
      <c r="AE880">
        <v>54.4</v>
      </c>
      <c r="AF880">
        <v>85.35</v>
      </c>
      <c r="AG880">
        <v>30.95</v>
      </c>
      <c r="AH880">
        <v>7.97</v>
      </c>
      <c r="AI880">
        <v>131.78</v>
      </c>
      <c r="AJ880" t="b">
        <v>0</v>
      </c>
    </row>
    <row r="881" spans="1:36" x14ac:dyDescent="0.25">
      <c r="A881" t="s">
        <v>87</v>
      </c>
      <c r="B881" t="s">
        <v>220</v>
      </c>
      <c r="C881" t="s">
        <v>819</v>
      </c>
      <c r="D881">
        <v>42.2</v>
      </c>
      <c r="E881">
        <v>32.4</v>
      </c>
      <c r="F881">
        <v>35.4</v>
      </c>
      <c r="G881">
        <v>0</v>
      </c>
      <c r="H881">
        <v>146.9</v>
      </c>
      <c r="K881">
        <v>32400</v>
      </c>
      <c r="L881">
        <v>32400</v>
      </c>
      <c r="M881">
        <v>32400</v>
      </c>
      <c r="O881">
        <v>307758</v>
      </c>
      <c r="S881" t="s">
        <v>38</v>
      </c>
      <c r="T881" t="s">
        <v>39</v>
      </c>
      <c r="U881" t="s">
        <v>52</v>
      </c>
      <c r="V881">
        <v>1911</v>
      </c>
      <c r="W881">
        <v>2023</v>
      </c>
      <c r="X881" t="s">
        <v>38</v>
      </c>
      <c r="Y881" t="s">
        <v>41</v>
      </c>
      <c r="Z881">
        <v>32.4</v>
      </c>
      <c r="AA881" t="s">
        <v>42</v>
      </c>
      <c r="AE881">
        <v>54.4</v>
      </c>
      <c r="AF881">
        <v>85.35</v>
      </c>
      <c r="AG881">
        <v>30.95</v>
      </c>
      <c r="AH881">
        <v>7.97</v>
      </c>
      <c r="AI881">
        <v>131.78</v>
      </c>
      <c r="AJ881" t="b">
        <v>0</v>
      </c>
    </row>
    <row r="882" spans="1:36" x14ac:dyDescent="0.25">
      <c r="A882" t="s">
        <v>87</v>
      </c>
      <c r="B882" t="s">
        <v>284</v>
      </c>
      <c r="C882" t="s">
        <v>820</v>
      </c>
      <c r="D882">
        <v>39.1</v>
      </c>
      <c r="E882">
        <v>17.8</v>
      </c>
      <c r="F882">
        <v>20.2</v>
      </c>
      <c r="G882">
        <v>0</v>
      </c>
      <c r="H882">
        <v>171.6</v>
      </c>
      <c r="K882">
        <v>83100</v>
      </c>
      <c r="L882">
        <v>68700</v>
      </c>
      <c r="M882">
        <v>68700</v>
      </c>
      <c r="O882">
        <v>359338</v>
      </c>
      <c r="S882" t="s">
        <v>38</v>
      </c>
      <c r="T882" t="s">
        <v>39</v>
      </c>
      <c r="U882" t="s">
        <v>52</v>
      </c>
      <c r="V882">
        <v>1966</v>
      </c>
      <c r="W882">
        <v>2023</v>
      </c>
      <c r="X882" t="s">
        <v>38</v>
      </c>
      <c r="Y882" t="s">
        <v>41</v>
      </c>
      <c r="Z882">
        <v>17.8</v>
      </c>
      <c r="AA882" t="s">
        <v>42</v>
      </c>
      <c r="AE882">
        <v>54.4</v>
      </c>
      <c r="AF882">
        <v>85.35</v>
      </c>
      <c r="AG882">
        <v>30.95</v>
      </c>
      <c r="AH882">
        <v>7.97</v>
      </c>
      <c r="AI882">
        <v>131.78</v>
      </c>
      <c r="AJ882" t="b">
        <v>0</v>
      </c>
    </row>
    <row r="883" spans="1:36" x14ac:dyDescent="0.25">
      <c r="A883" t="s">
        <v>36</v>
      </c>
      <c r="B883" t="s">
        <v>244</v>
      </c>
      <c r="C883" t="s">
        <v>821</v>
      </c>
      <c r="D883">
        <v>80.2</v>
      </c>
      <c r="E883">
        <v>78.099999999999994</v>
      </c>
      <c r="F883">
        <v>89.4</v>
      </c>
      <c r="G883">
        <v>167.6</v>
      </c>
      <c r="H883">
        <v>244.3</v>
      </c>
      <c r="K883">
        <v>54800</v>
      </c>
      <c r="L883">
        <v>47400</v>
      </c>
      <c r="M883">
        <v>47400</v>
      </c>
      <c r="O883">
        <v>160608</v>
      </c>
      <c r="Q883">
        <v>31554</v>
      </c>
      <c r="S883" t="s">
        <v>38</v>
      </c>
      <c r="T883" t="s">
        <v>39</v>
      </c>
      <c r="U883" t="s">
        <v>52</v>
      </c>
      <c r="V883">
        <v>1995</v>
      </c>
      <c r="W883">
        <v>2023</v>
      </c>
      <c r="X883" t="s">
        <v>38</v>
      </c>
      <c r="Y883" t="s">
        <v>41</v>
      </c>
      <c r="Z883">
        <v>78.099999999999994</v>
      </c>
      <c r="AA883" t="s">
        <v>42</v>
      </c>
      <c r="AE883">
        <v>54.4</v>
      </c>
      <c r="AF883">
        <v>85.35</v>
      </c>
      <c r="AG883">
        <v>30.95</v>
      </c>
      <c r="AH883">
        <v>7.97</v>
      </c>
      <c r="AI883">
        <v>131.78</v>
      </c>
      <c r="AJ883" t="b">
        <v>0</v>
      </c>
    </row>
    <row r="884" spans="1:36" x14ac:dyDescent="0.25">
      <c r="A884" t="s">
        <v>36</v>
      </c>
      <c r="B884" t="s">
        <v>226</v>
      </c>
      <c r="C884" t="s">
        <v>822</v>
      </c>
      <c r="D884">
        <v>94.1</v>
      </c>
      <c r="E884">
        <v>112.7</v>
      </c>
      <c r="F884">
        <v>128.6</v>
      </c>
      <c r="G884">
        <v>171.2</v>
      </c>
      <c r="H884">
        <v>230.9</v>
      </c>
      <c r="K884">
        <v>36000</v>
      </c>
      <c r="L884">
        <v>32400</v>
      </c>
      <c r="M884">
        <v>32400</v>
      </c>
      <c r="O884">
        <v>125182</v>
      </c>
      <c r="Q884">
        <v>32228</v>
      </c>
      <c r="S884" t="s">
        <v>38</v>
      </c>
      <c r="T884" t="s">
        <v>39</v>
      </c>
      <c r="U884" t="s">
        <v>52</v>
      </c>
      <c r="V884">
        <v>1960</v>
      </c>
      <c r="W884">
        <v>2023</v>
      </c>
      <c r="X884" t="s">
        <v>38</v>
      </c>
      <c r="Y884" t="s">
        <v>41</v>
      </c>
      <c r="Z884">
        <v>112.7</v>
      </c>
      <c r="AA884" t="s">
        <v>42</v>
      </c>
      <c r="AE884">
        <v>54.4</v>
      </c>
      <c r="AF884">
        <v>85.35</v>
      </c>
      <c r="AG884">
        <v>30.95</v>
      </c>
      <c r="AH884">
        <v>7.97</v>
      </c>
      <c r="AI884">
        <v>131.78</v>
      </c>
      <c r="AJ884" t="b">
        <v>0</v>
      </c>
    </row>
    <row r="885" spans="1:36" x14ac:dyDescent="0.25">
      <c r="A885" t="s">
        <v>36</v>
      </c>
      <c r="B885" t="s">
        <v>331</v>
      </c>
      <c r="C885" t="s">
        <v>823</v>
      </c>
      <c r="D885">
        <v>101.4</v>
      </c>
      <c r="E885">
        <v>93</v>
      </c>
      <c r="G885">
        <v>92.3</v>
      </c>
      <c r="H885">
        <v>108.7</v>
      </c>
      <c r="K885">
        <v>20000</v>
      </c>
      <c r="L885">
        <v>20000</v>
      </c>
      <c r="M885">
        <v>20000</v>
      </c>
      <c r="O885">
        <v>35846.199999999997</v>
      </c>
      <c r="Q885">
        <v>17383</v>
      </c>
      <c r="S885" t="s">
        <v>38</v>
      </c>
      <c r="T885" t="s">
        <v>39</v>
      </c>
      <c r="U885" t="s">
        <v>52</v>
      </c>
      <c r="V885">
        <v>1935</v>
      </c>
      <c r="W885">
        <v>2023</v>
      </c>
      <c r="X885" t="s">
        <v>38</v>
      </c>
      <c r="Y885" t="s">
        <v>41</v>
      </c>
      <c r="Z885">
        <v>93</v>
      </c>
      <c r="AA885" t="s">
        <v>42</v>
      </c>
      <c r="AE885">
        <v>54.4</v>
      </c>
      <c r="AF885">
        <v>85.35</v>
      </c>
      <c r="AG885">
        <v>30.95</v>
      </c>
      <c r="AH885">
        <v>7.97</v>
      </c>
      <c r="AI885">
        <v>131.78</v>
      </c>
      <c r="AJ885" t="b">
        <v>0</v>
      </c>
    </row>
    <row r="886" spans="1:36" x14ac:dyDescent="0.25">
      <c r="A886" t="s">
        <v>36</v>
      </c>
      <c r="B886" t="s">
        <v>75</v>
      </c>
      <c r="C886" t="s">
        <v>824</v>
      </c>
      <c r="D886">
        <v>132.5</v>
      </c>
      <c r="E886">
        <v>135.19999999999999</v>
      </c>
      <c r="G886">
        <v>125.2</v>
      </c>
      <c r="H886">
        <v>297.2</v>
      </c>
      <c r="K886">
        <v>32291</v>
      </c>
      <c r="L886">
        <v>26522</v>
      </c>
      <c r="M886">
        <v>26522</v>
      </c>
      <c r="O886">
        <v>360404.9</v>
      </c>
      <c r="Q886">
        <v>23564</v>
      </c>
      <c r="S886" t="s">
        <v>76</v>
      </c>
      <c r="T886" t="s">
        <v>67</v>
      </c>
      <c r="U886" t="s">
        <v>52</v>
      </c>
      <c r="V886">
        <v>1929</v>
      </c>
      <c r="W886">
        <v>2023</v>
      </c>
      <c r="X886" t="s">
        <v>76</v>
      </c>
      <c r="Y886" t="s">
        <v>77</v>
      </c>
      <c r="Z886">
        <v>135.19999999999999</v>
      </c>
      <c r="AA886" t="s">
        <v>42</v>
      </c>
      <c r="AE886">
        <v>135.35</v>
      </c>
      <c r="AF886">
        <v>147.94999999999999</v>
      </c>
      <c r="AG886">
        <v>12.6</v>
      </c>
      <c r="AH886">
        <v>116.45</v>
      </c>
      <c r="AI886">
        <v>166.85</v>
      </c>
      <c r="AJ886" t="b">
        <v>0</v>
      </c>
    </row>
    <row r="887" spans="1:36" x14ac:dyDescent="0.25">
      <c r="A887" t="s">
        <v>36</v>
      </c>
      <c r="B887" t="s">
        <v>78</v>
      </c>
      <c r="C887" t="s">
        <v>825</v>
      </c>
      <c r="D887">
        <v>60</v>
      </c>
      <c r="E887">
        <v>62.4</v>
      </c>
      <c r="G887">
        <v>71</v>
      </c>
      <c r="H887">
        <v>133.30000000000001</v>
      </c>
      <c r="K887">
        <v>28555</v>
      </c>
      <c r="L887">
        <v>28555</v>
      </c>
      <c r="M887">
        <v>28555</v>
      </c>
      <c r="O887">
        <v>130480.7</v>
      </c>
      <c r="Q887">
        <v>13371</v>
      </c>
      <c r="S887" t="s">
        <v>66</v>
      </c>
      <c r="T887" t="s">
        <v>79</v>
      </c>
      <c r="U887" t="s">
        <v>52</v>
      </c>
      <c r="V887">
        <v>1919</v>
      </c>
      <c r="W887">
        <v>2023</v>
      </c>
      <c r="X887" t="s">
        <v>66</v>
      </c>
      <c r="Y887" t="s">
        <v>66</v>
      </c>
      <c r="Z887">
        <v>62.4</v>
      </c>
      <c r="AA887" t="s">
        <v>42</v>
      </c>
      <c r="AE887">
        <v>58.88</v>
      </c>
      <c r="AF887">
        <v>118.35</v>
      </c>
      <c r="AG887">
        <v>59.47</v>
      </c>
      <c r="AH887">
        <v>-30.34</v>
      </c>
      <c r="AI887">
        <v>207.56</v>
      </c>
      <c r="AJ887" t="b">
        <v>0</v>
      </c>
    </row>
    <row r="888" spans="1:36" x14ac:dyDescent="0.25">
      <c r="A888" t="s">
        <v>36</v>
      </c>
      <c r="B888" t="s">
        <v>82</v>
      </c>
      <c r="C888" t="s">
        <v>826</v>
      </c>
      <c r="D888">
        <v>87.9</v>
      </c>
      <c r="E888">
        <v>71.7</v>
      </c>
      <c r="G888">
        <v>172.4</v>
      </c>
      <c r="H888">
        <v>209.9</v>
      </c>
      <c r="K888">
        <v>50283</v>
      </c>
      <c r="L888">
        <v>49000</v>
      </c>
      <c r="M888">
        <v>49000</v>
      </c>
      <c r="O888">
        <v>78658.5</v>
      </c>
      <c r="Q888">
        <v>32451</v>
      </c>
      <c r="S888" t="s">
        <v>38</v>
      </c>
      <c r="T888" t="s">
        <v>39</v>
      </c>
      <c r="U888" t="s">
        <v>52</v>
      </c>
      <c r="V888">
        <v>1929</v>
      </c>
      <c r="W888">
        <v>2023</v>
      </c>
      <c r="X888" t="s">
        <v>38</v>
      </c>
      <c r="Y888" t="s">
        <v>41</v>
      </c>
      <c r="Z888">
        <v>71.7</v>
      </c>
      <c r="AA888" t="s">
        <v>42</v>
      </c>
      <c r="AE888">
        <v>54.4</v>
      </c>
      <c r="AF888">
        <v>85.35</v>
      </c>
      <c r="AG888">
        <v>30.95</v>
      </c>
      <c r="AH888">
        <v>7.97</v>
      </c>
      <c r="AI888">
        <v>131.78</v>
      </c>
      <c r="AJ888" t="b">
        <v>0</v>
      </c>
    </row>
    <row r="889" spans="1:36" x14ac:dyDescent="0.25">
      <c r="A889" t="s">
        <v>36</v>
      </c>
      <c r="B889" t="s">
        <v>80</v>
      </c>
      <c r="C889" t="s">
        <v>827</v>
      </c>
      <c r="D889">
        <v>93.1</v>
      </c>
      <c r="E889">
        <v>55.1</v>
      </c>
      <c r="G889">
        <v>80.599999999999994</v>
      </c>
      <c r="H889">
        <v>110.8</v>
      </c>
      <c r="K889">
        <v>31464</v>
      </c>
      <c r="L889">
        <v>31464</v>
      </c>
      <c r="M889">
        <v>31464</v>
      </c>
      <c r="O889">
        <v>63280.3</v>
      </c>
      <c r="Q889">
        <v>15179</v>
      </c>
      <c r="S889" t="s">
        <v>38</v>
      </c>
      <c r="T889" t="s">
        <v>39</v>
      </c>
      <c r="U889" t="s">
        <v>52</v>
      </c>
      <c r="V889">
        <v>1920</v>
      </c>
      <c r="W889">
        <v>2023</v>
      </c>
      <c r="X889" t="s">
        <v>38</v>
      </c>
      <c r="Y889" t="s">
        <v>41</v>
      </c>
      <c r="Z889">
        <v>55.1</v>
      </c>
      <c r="AA889" t="s">
        <v>42</v>
      </c>
      <c r="AE889">
        <v>54.4</v>
      </c>
      <c r="AF889">
        <v>85.35</v>
      </c>
      <c r="AG889">
        <v>30.95</v>
      </c>
      <c r="AH889">
        <v>7.97</v>
      </c>
      <c r="AI889">
        <v>131.78</v>
      </c>
      <c r="AJ889" t="b">
        <v>0</v>
      </c>
    </row>
    <row r="890" spans="1:36" x14ac:dyDescent="0.25">
      <c r="A890" t="s">
        <v>36</v>
      </c>
      <c r="B890" t="s">
        <v>81</v>
      </c>
      <c r="C890" t="s">
        <v>828</v>
      </c>
      <c r="D890">
        <v>99.8</v>
      </c>
      <c r="E890">
        <v>64.3</v>
      </c>
      <c r="G890">
        <v>91.2</v>
      </c>
      <c r="H890">
        <v>110.9</v>
      </c>
      <c r="K890">
        <v>28896</v>
      </c>
      <c r="L890">
        <v>28896</v>
      </c>
      <c r="M890">
        <v>28896</v>
      </c>
      <c r="O890">
        <v>41373.599999999999</v>
      </c>
      <c r="Q890">
        <v>17167</v>
      </c>
      <c r="S890" t="s">
        <v>38</v>
      </c>
      <c r="T890" t="s">
        <v>39</v>
      </c>
      <c r="U890" t="s">
        <v>52</v>
      </c>
      <c r="V890">
        <v>1920</v>
      </c>
      <c r="W890">
        <v>2023</v>
      </c>
      <c r="X890" t="s">
        <v>38</v>
      </c>
      <c r="Y890" t="s">
        <v>41</v>
      </c>
      <c r="Z890">
        <v>64.3</v>
      </c>
      <c r="AA890" t="s">
        <v>42</v>
      </c>
      <c r="AE890">
        <v>54.4</v>
      </c>
      <c r="AF890">
        <v>85.35</v>
      </c>
      <c r="AG890">
        <v>30.95</v>
      </c>
      <c r="AH890">
        <v>7.97</v>
      </c>
      <c r="AI890">
        <v>131.78</v>
      </c>
      <c r="AJ890" t="b">
        <v>0</v>
      </c>
    </row>
    <row r="891" spans="1:36" x14ac:dyDescent="0.25">
      <c r="A891" t="s">
        <v>36</v>
      </c>
      <c r="B891" t="s">
        <v>160</v>
      </c>
      <c r="C891" t="s">
        <v>829</v>
      </c>
      <c r="D891">
        <v>65.599999999999994</v>
      </c>
      <c r="E891">
        <v>54.4</v>
      </c>
      <c r="G891">
        <v>120.2</v>
      </c>
      <c r="H891">
        <v>145.80000000000001</v>
      </c>
      <c r="K891">
        <v>45800</v>
      </c>
      <c r="L891">
        <v>45000</v>
      </c>
      <c r="M891">
        <v>45000</v>
      </c>
      <c r="O891">
        <v>53534.6</v>
      </c>
      <c r="Q891">
        <v>22633</v>
      </c>
      <c r="S891" t="s">
        <v>38</v>
      </c>
      <c r="T891" t="s">
        <v>39</v>
      </c>
      <c r="U891" t="s">
        <v>52</v>
      </c>
      <c r="V891">
        <v>1920</v>
      </c>
      <c r="W891">
        <v>2023</v>
      </c>
      <c r="X891" t="s">
        <v>38</v>
      </c>
      <c r="Y891" t="s">
        <v>41</v>
      </c>
      <c r="Z891">
        <v>54.4</v>
      </c>
      <c r="AA891" t="s">
        <v>42</v>
      </c>
      <c r="AE891">
        <v>54.4</v>
      </c>
      <c r="AF891">
        <v>85.35</v>
      </c>
      <c r="AG891">
        <v>30.95</v>
      </c>
      <c r="AH891">
        <v>7.97</v>
      </c>
      <c r="AI891">
        <v>131.78</v>
      </c>
      <c r="AJ891" t="b">
        <v>0</v>
      </c>
    </row>
    <row r="892" spans="1:36" x14ac:dyDescent="0.25">
      <c r="A892" t="s">
        <v>36</v>
      </c>
      <c r="B892" t="s">
        <v>182</v>
      </c>
      <c r="C892" t="s">
        <v>830</v>
      </c>
      <c r="D892">
        <v>93.4</v>
      </c>
      <c r="E892">
        <v>71.7</v>
      </c>
      <c r="G892">
        <v>140.1</v>
      </c>
      <c r="H892">
        <v>190.4</v>
      </c>
      <c r="K892">
        <v>48925</v>
      </c>
      <c r="L892">
        <v>41800</v>
      </c>
      <c r="M892">
        <v>41800</v>
      </c>
      <c r="O892">
        <v>105237.8</v>
      </c>
      <c r="Q892">
        <v>26382</v>
      </c>
      <c r="S892" t="s">
        <v>38</v>
      </c>
      <c r="T892" t="s">
        <v>39</v>
      </c>
      <c r="U892" t="s">
        <v>52</v>
      </c>
      <c r="V892">
        <v>1942</v>
      </c>
      <c r="W892">
        <v>2023</v>
      </c>
      <c r="X892" t="s">
        <v>38</v>
      </c>
      <c r="Y892" t="s">
        <v>41</v>
      </c>
      <c r="Z892">
        <v>71.7</v>
      </c>
      <c r="AA892" t="s">
        <v>42</v>
      </c>
      <c r="AE892">
        <v>54.4</v>
      </c>
      <c r="AF892">
        <v>85.35</v>
      </c>
      <c r="AG892">
        <v>30.95</v>
      </c>
      <c r="AH892">
        <v>7.97</v>
      </c>
      <c r="AI892">
        <v>131.78</v>
      </c>
      <c r="AJ892" t="b">
        <v>0</v>
      </c>
    </row>
    <row r="893" spans="1:36" x14ac:dyDescent="0.25">
      <c r="A893" t="s">
        <v>36</v>
      </c>
      <c r="B893" t="s">
        <v>171</v>
      </c>
      <c r="C893" t="s">
        <v>831</v>
      </c>
      <c r="D893">
        <v>96.6</v>
      </c>
      <c r="E893">
        <v>77.5</v>
      </c>
      <c r="G893">
        <v>161.69999999999999</v>
      </c>
      <c r="H893">
        <v>208.4</v>
      </c>
      <c r="K893">
        <v>43600</v>
      </c>
      <c r="L893">
        <v>43600</v>
      </c>
      <c r="M893">
        <v>43600</v>
      </c>
      <c r="O893">
        <v>97859.8</v>
      </c>
      <c r="Q893">
        <v>30445</v>
      </c>
      <c r="S893" t="s">
        <v>38</v>
      </c>
      <c r="T893" t="s">
        <v>39</v>
      </c>
      <c r="U893" t="s">
        <v>52</v>
      </c>
      <c r="V893">
        <v>1909</v>
      </c>
      <c r="W893">
        <v>2023</v>
      </c>
      <c r="X893" t="s">
        <v>38</v>
      </c>
      <c r="Y893" t="s">
        <v>41</v>
      </c>
      <c r="Z893">
        <v>77.5</v>
      </c>
      <c r="AA893" t="s">
        <v>42</v>
      </c>
      <c r="AE893">
        <v>54.4</v>
      </c>
      <c r="AF893">
        <v>85.35</v>
      </c>
      <c r="AG893">
        <v>30.95</v>
      </c>
      <c r="AH893">
        <v>7.97</v>
      </c>
      <c r="AI893">
        <v>131.78</v>
      </c>
      <c r="AJ893" t="b">
        <v>0</v>
      </c>
    </row>
    <row r="894" spans="1:36" x14ac:dyDescent="0.25">
      <c r="A894" t="s">
        <v>36</v>
      </c>
      <c r="B894" t="s">
        <v>294</v>
      </c>
      <c r="C894" t="s">
        <v>832</v>
      </c>
      <c r="D894">
        <v>82.7</v>
      </c>
      <c r="E894">
        <v>94.4</v>
      </c>
      <c r="G894">
        <v>157.80000000000001</v>
      </c>
      <c r="H894">
        <v>191.7</v>
      </c>
      <c r="K894">
        <v>34032</v>
      </c>
      <c r="L894">
        <v>34032</v>
      </c>
      <c r="M894">
        <v>34032</v>
      </c>
      <c r="O894">
        <v>70920.600000000006</v>
      </c>
      <c r="Q894">
        <v>29712</v>
      </c>
      <c r="S894" t="s">
        <v>38</v>
      </c>
      <c r="T894" t="s">
        <v>39</v>
      </c>
      <c r="U894" t="s">
        <v>52</v>
      </c>
      <c r="V894">
        <v>1920</v>
      </c>
      <c r="W894">
        <v>2023</v>
      </c>
      <c r="X894" t="s">
        <v>38</v>
      </c>
      <c r="Y894" t="s">
        <v>41</v>
      </c>
      <c r="Z894">
        <v>94.4</v>
      </c>
      <c r="AA894" t="s">
        <v>42</v>
      </c>
      <c r="AE894">
        <v>54.4</v>
      </c>
      <c r="AF894">
        <v>85.35</v>
      </c>
      <c r="AG894">
        <v>30.95</v>
      </c>
      <c r="AH894">
        <v>7.97</v>
      </c>
      <c r="AI894">
        <v>131.78</v>
      </c>
      <c r="AJ894" t="b">
        <v>0</v>
      </c>
    </row>
    <row r="895" spans="1:36" x14ac:dyDescent="0.25">
      <c r="A895" t="s">
        <v>36</v>
      </c>
      <c r="B895" t="s">
        <v>833</v>
      </c>
      <c r="C895" t="s">
        <v>834</v>
      </c>
      <c r="D895">
        <v>84.5</v>
      </c>
      <c r="E895">
        <v>87.4</v>
      </c>
      <c r="G895">
        <v>100.5</v>
      </c>
      <c r="H895">
        <v>129.19999999999999</v>
      </c>
      <c r="K895">
        <v>24000</v>
      </c>
      <c r="L895">
        <v>24000</v>
      </c>
      <c r="M895">
        <v>24000</v>
      </c>
      <c r="O895">
        <v>59962.400000000001</v>
      </c>
      <c r="Q895">
        <v>18928</v>
      </c>
      <c r="S895" t="s">
        <v>38</v>
      </c>
      <c r="T895" t="s">
        <v>39</v>
      </c>
      <c r="U895" t="s">
        <v>52</v>
      </c>
      <c r="V895">
        <v>1920</v>
      </c>
      <c r="W895">
        <v>2023</v>
      </c>
      <c r="X895" t="s">
        <v>38</v>
      </c>
      <c r="Y895" t="s">
        <v>41</v>
      </c>
      <c r="Z895">
        <v>87.4</v>
      </c>
      <c r="AA895" t="s">
        <v>42</v>
      </c>
      <c r="AE895">
        <v>54.4</v>
      </c>
      <c r="AF895">
        <v>85.35</v>
      </c>
      <c r="AG895">
        <v>30.95</v>
      </c>
      <c r="AH895">
        <v>7.97</v>
      </c>
      <c r="AI895">
        <v>131.78</v>
      </c>
      <c r="AJ895" t="b">
        <v>0</v>
      </c>
    </row>
    <row r="896" spans="1:36" x14ac:dyDescent="0.25">
      <c r="A896" t="s">
        <v>36</v>
      </c>
      <c r="B896" t="s">
        <v>227</v>
      </c>
      <c r="C896" t="s">
        <v>835</v>
      </c>
      <c r="D896">
        <v>58.3</v>
      </c>
      <c r="E896">
        <v>87.9</v>
      </c>
      <c r="G896">
        <v>100.5</v>
      </c>
      <c r="H896">
        <v>200.6</v>
      </c>
      <c r="K896">
        <v>31205</v>
      </c>
      <c r="L896">
        <v>29674</v>
      </c>
      <c r="M896">
        <v>29674</v>
      </c>
      <c r="O896">
        <v>209763.5</v>
      </c>
      <c r="Q896">
        <v>18920.900000000001</v>
      </c>
      <c r="S896" t="s">
        <v>38</v>
      </c>
      <c r="T896" t="s">
        <v>79</v>
      </c>
      <c r="U896" t="s">
        <v>52</v>
      </c>
      <c r="V896">
        <v>1906</v>
      </c>
      <c r="W896">
        <v>2023</v>
      </c>
      <c r="X896" t="s">
        <v>38</v>
      </c>
      <c r="Y896" t="s">
        <v>41</v>
      </c>
      <c r="Z896">
        <v>87.9</v>
      </c>
      <c r="AA896" t="s">
        <v>42</v>
      </c>
      <c r="AE896">
        <v>54.4</v>
      </c>
      <c r="AF896">
        <v>85.35</v>
      </c>
      <c r="AG896">
        <v>30.95</v>
      </c>
      <c r="AH896">
        <v>7.97</v>
      </c>
      <c r="AI896">
        <v>131.78</v>
      </c>
      <c r="AJ896" t="b">
        <v>0</v>
      </c>
    </row>
    <row r="897" spans="1:36" x14ac:dyDescent="0.25">
      <c r="A897" t="s">
        <v>36</v>
      </c>
      <c r="B897" t="s">
        <v>114</v>
      </c>
      <c r="C897" t="s">
        <v>836</v>
      </c>
      <c r="D897">
        <v>69.599999999999994</v>
      </c>
      <c r="E897">
        <v>58.8</v>
      </c>
      <c r="G897">
        <v>69.099999999999994</v>
      </c>
      <c r="H897">
        <v>145.6</v>
      </c>
      <c r="K897">
        <v>33032</v>
      </c>
      <c r="L897">
        <v>31432</v>
      </c>
      <c r="M897">
        <v>31432</v>
      </c>
      <c r="O897">
        <v>160223.79999999999</v>
      </c>
      <c r="Q897">
        <v>13018</v>
      </c>
      <c r="S897" t="s">
        <v>38</v>
      </c>
      <c r="T897" t="s">
        <v>39</v>
      </c>
      <c r="U897" t="s">
        <v>52</v>
      </c>
      <c r="V897">
        <v>1920</v>
      </c>
      <c r="W897">
        <v>2023</v>
      </c>
      <c r="X897" t="s">
        <v>38</v>
      </c>
      <c r="Y897" t="s">
        <v>41</v>
      </c>
      <c r="Z897">
        <v>58.8</v>
      </c>
      <c r="AA897" t="s">
        <v>42</v>
      </c>
      <c r="AE897">
        <v>54.4</v>
      </c>
      <c r="AF897">
        <v>85.35</v>
      </c>
      <c r="AG897">
        <v>30.95</v>
      </c>
      <c r="AH897">
        <v>7.97</v>
      </c>
      <c r="AI897">
        <v>131.78</v>
      </c>
      <c r="AJ897" t="b">
        <v>0</v>
      </c>
    </row>
    <row r="898" spans="1:36" x14ac:dyDescent="0.25">
      <c r="A898" t="s">
        <v>36</v>
      </c>
      <c r="B898" t="s">
        <v>276</v>
      </c>
      <c r="C898" t="s">
        <v>837</v>
      </c>
      <c r="D898">
        <v>86.9</v>
      </c>
      <c r="E898">
        <v>85.4</v>
      </c>
      <c r="F898">
        <v>99.7</v>
      </c>
      <c r="G898">
        <v>193.9</v>
      </c>
      <c r="H898">
        <v>232.6</v>
      </c>
      <c r="K898">
        <v>50000</v>
      </c>
      <c r="L898">
        <v>46000</v>
      </c>
      <c r="M898">
        <v>46000</v>
      </c>
      <c r="O898">
        <v>81240</v>
      </c>
      <c r="Q898">
        <v>36498</v>
      </c>
      <c r="S898" t="s">
        <v>38</v>
      </c>
      <c r="T898" t="s">
        <v>39</v>
      </c>
      <c r="U898" t="s">
        <v>52</v>
      </c>
      <c r="V898">
        <v>1928</v>
      </c>
      <c r="W898">
        <v>2023</v>
      </c>
      <c r="X898" t="s">
        <v>38</v>
      </c>
      <c r="Y898" t="s">
        <v>41</v>
      </c>
      <c r="Z898">
        <v>85.4</v>
      </c>
      <c r="AA898" t="s">
        <v>42</v>
      </c>
      <c r="AE898">
        <v>54.4</v>
      </c>
      <c r="AF898">
        <v>85.35</v>
      </c>
      <c r="AG898">
        <v>30.95</v>
      </c>
      <c r="AH898">
        <v>7.97</v>
      </c>
      <c r="AI898">
        <v>131.78</v>
      </c>
      <c r="AJ898" t="b">
        <v>0</v>
      </c>
    </row>
    <row r="899" spans="1:36" x14ac:dyDescent="0.25">
      <c r="A899" t="s">
        <v>36</v>
      </c>
      <c r="B899" t="s">
        <v>84</v>
      </c>
      <c r="C899" t="s">
        <v>838</v>
      </c>
      <c r="D899">
        <v>109.2</v>
      </c>
      <c r="E899">
        <v>115.3</v>
      </c>
      <c r="F899">
        <v>136.80000000000001</v>
      </c>
      <c r="G899">
        <v>146.5</v>
      </c>
      <c r="H899">
        <v>174.9</v>
      </c>
      <c r="K899">
        <v>25685</v>
      </c>
      <c r="L899">
        <v>25685</v>
      </c>
      <c r="M899">
        <v>25685</v>
      </c>
      <c r="O899">
        <v>59502.8</v>
      </c>
      <c r="Q899">
        <v>27582</v>
      </c>
      <c r="S899" t="s">
        <v>38</v>
      </c>
      <c r="T899" t="s">
        <v>39</v>
      </c>
      <c r="U899" t="s">
        <v>52</v>
      </c>
      <c r="V899">
        <v>1921</v>
      </c>
      <c r="W899">
        <v>2023</v>
      </c>
      <c r="X899" t="s">
        <v>38</v>
      </c>
      <c r="Y899" t="s">
        <v>41</v>
      </c>
      <c r="Z899">
        <v>115.3</v>
      </c>
      <c r="AA899" t="s">
        <v>42</v>
      </c>
      <c r="AE899">
        <v>54.4</v>
      </c>
      <c r="AF899">
        <v>85.35</v>
      </c>
      <c r="AG899">
        <v>30.95</v>
      </c>
      <c r="AH899">
        <v>7.97</v>
      </c>
      <c r="AI899">
        <v>131.78</v>
      </c>
      <c r="AJ899" t="b">
        <v>0</v>
      </c>
    </row>
    <row r="900" spans="1:36" x14ac:dyDescent="0.25">
      <c r="A900" t="s">
        <v>36</v>
      </c>
      <c r="B900" t="s">
        <v>313</v>
      </c>
      <c r="C900" t="s">
        <v>839</v>
      </c>
      <c r="D900">
        <v>122.7</v>
      </c>
      <c r="E900">
        <v>162.9</v>
      </c>
      <c r="F900">
        <v>163.30000000000001</v>
      </c>
      <c r="G900">
        <v>205.4</v>
      </c>
      <c r="H900">
        <v>226.3</v>
      </c>
      <c r="K900">
        <v>24645</v>
      </c>
      <c r="L900">
        <v>24645</v>
      </c>
      <c r="M900">
        <v>24645</v>
      </c>
      <c r="O900">
        <v>43764.2</v>
      </c>
      <c r="Q900">
        <v>38664</v>
      </c>
      <c r="S900" t="s">
        <v>38</v>
      </c>
      <c r="T900" t="s">
        <v>39</v>
      </c>
      <c r="U900" t="s">
        <v>52</v>
      </c>
      <c r="V900">
        <v>1925</v>
      </c>
      <c r="W900">
        <v>2023</v>
      </c>
      <c r="X900" t="s">
        <v>38</v>
      </c>
      <c r="Y900" t="s">
        <v>41</v>
      </c>
      <c r="Z900">
        <v>162.9</v>
      </c>
      <c r="AA900" t="s">
        <v>42</v>
      </c>
      <c r="AE900">
        <v>54.4</v>
      </c>
      <c r="AF900">
        <v>85.35</v>
      </c>
      <c r="AG900">
        <v>30.95</v>
      </c>
      <c r="AH900">
        <v>7.97</v>
      </c>
      <c r="AI900">
        <v>131.78</v>
      </c>
      <c r="AJ900" t="b">
        <v>1</v>
      </c>
    </row>
    <row r="901" spans="1:36" x14ac:dyDescent="0.25">
      <c r="A901" t="s">
        <v>36</v>
      </c>
      <c r="B901" t="s">
        <v>315</v>
      </c>
      <c r="C901" t="s">
        <v>840</v>
      </c>
      <c r="D901">
        <v>119.3</v>
      </c>
      <c r="E901">
        <v>92.3</v>
      </c>
      <c r="F901">
        <v>109.9</v>
      </c>
      <c r="G901">
        <v>121</v>
      </c>
      <c r="H901">
        <v>134.5</v>
      </c>
      <c r="K901">
        <v>25715</v>
      </c>
      <c r="L901">
        <v>25715</v>
      </c>
      <c r="M901">
        <v>25715</v>
      </c>
      <c r="O901">
        <v>28115.9</v>
      </c>
      <c r="Q901">
        <v>22786</v>
      </c>
      <c r="S901" t="s">
        <v>38</v>
      </c>
      <c r="T901" t="s">
        <v>39</v>
      </c>
      <c r="U901" t="s">
        <v>52</v>
      </c>
      <c r="V901">
        <v>1925</v>
      </c>
      <c r="W901">
        <v>2023</v>
      </c>
      <c r="X901" t="s">
        <v>38</v>
      </c>
      <c r="Y901" t="s">
        <v>41</v>
      </c>
      <c r="Z901">
        <v>92.3</v>
      </c>
      <c r="AA901" t="s">
        <v>42</v>
      </c>
      <c r="AE901">
        <v>54.4</v>
      </c>
      <c r="AF901">
        <v>85.35</v>
      </c>
      <c r="AG901">
        <v>30.95</v>
      </c>
      <c r="AH901">
        <v>7.97</v>
      </c>
      <c r="AI901">
        <v>131.78</v>
      </c>
      <c r="AJ901" t="b">
        <v>0</v>
      </c>
    </row>
    <row r="902" spans="1:36" x14ac:dyDescent="0.25">
      <c r="A902" t="s">
        <v>36</v>
      </c>
      <c r="B902" t="s">
        <v>317</v>
      </c>
      <c r="C902" t="s">
        <v>841</v>
      </c>
      <c r="D902">
        <v>118.8</v>
      </c>
      <c r="E902">
        <v>80.5</v>
      </c>
      <c r="F902">
        <v>96.2</v>
      </c>
      <c r="G902">
        <v>110</v>
      </c>
      <c r="H902">
        <v>121.8</v>
      </c>
      <c r="K902">
        <v>26770</v>
      </c>
      <c r="L902">
        <v>26770</v>
      </c>
      <c r="M902">
        <v>26770</v>
      </c>
      <c r="O902">
        <v>24710.799999999999</v>
      </c>
      <c r="Q902">
        <v>20711.5</v>
      </c>
      <c r="S902" t="s">
        <v>38</v>
      </c>
      <c r="T902" t="s">
        <v>39</v>
      </c>
      <c r="U902" t="s">
        <v>52</v>
      </c>
      <c r="V902">
        <v>1924</v>
      </c>
      <c r="W902">
        <v>2023</v>
      </c>
      <c r="X902" t="s">
        <v>38</v>
      </c>
      <c r="Y902" t="s">
        <v>41</v>
      </c>
      <c r="Z902">
        <v>80.5</v>
      </c>
      <c r="AA902" t="s">
        <v>42</v>
      </c>
      <c r="AE902">
        <v>54.4</v>
      </c>
      <c r="AF902">
        <v>85.35</v>
      </c>
      <c r="AG902">
        <v>30.95</v>
      </c>
      <c r="AH902">
        <v>7.97</v>
      </c>
      <c r="AI902">
        <v>131.78</v>
      </c>
      <c r="AJ902" t="b">
        <v>0</v>
      </c>
    </row>
    <row r="903" spans="1:36" x14ac:dyDescent="0.25">
      <c r="A903" t="s">
        <v>36</v>
      </c>
      <c r="B903" t="s">
        <v>109</v>
      </c>
      <c r="C903" t="s">
        <v>842</v>
      </c>
      <c r="D903">
        <v>87.9</v>
      </c>
      <c r="E903">
        <v>110.5</v>
      </c>
      <c r="F903">
        <v>127.5</v>
      </c>
      <c r="G903">
        <v>133.30000000000001</v>
      </c>
      <c r="H903">
        <v>178.2</v>
      </c>
      <c r="K903">
        <v>25631</v>
      </c>
      <c r="L903">
        <v>25631</v>
      </c>
      <c r="M903">
        <v>25631</v>
      </c>
      <c r="O903">
        <v>94070.7</v>
      </c>
      <c r="Q903">
        <v>25101</v>
      </c>
      <c r="S903" t="s">
        <v>38</v>
      </c>
      <c r="T903" t="s">
        <v>39</v>
      </c>
      <c r="U903" t="s">
        <v>52</v>
      </c>
      <c r="V903">
        <v>1916</v>
      </c>
      <c r="W903">
        <v>2023</v>
      </c>
      <c r="X903" t="s">
        <v>38</v>
      </c>
      <c r="Y903" t="s">
        <v>41</v>
      </c>
      <c r="Z903">
        <v>110.5</v>
      </c>
      <c r="AA903" t="s">
        <v>42</v>
      </c>
      <c r="AE903">
        <v>54.4</v>
      </c>
      <c r="AF903">
        <v>85.35</v>
      </c>
      <c r="AG903">
        <v>30.95</v>
      </c>
      <c r="AH903">
        <v>7.97</v>
      </c>
      <c r="AI903">
        <v>131.78</v>
      </c>
      <c r="AJ903" t="b">
        <v>0</v>
      </c>
    </row>
    <row r="904" spans="1:36" x14ac:dyDescent="0.25">
      <c r="A904" t="s">
        <v>36</v>
      </c>
      <c r="B904" t="s">
        <v>86</v>
      </c>
      <c r="C904" t="s">
        <v>843</v>
      </c>
      <c r="D904">
        <v>93.9</v>
      </c>
      <c r="E904">
        <v>103.7</v>
      </c>
      <c r="F904">
        <v>119.7</v>
      </c>
      <c r="G904">
        <v>130.30000000000001</v>
      </c>
      <c r="H904">
        <v>176.4</v>
      </c>
      <c r="K904">
        <v>26825</v>
      </c>
      <c r="L904">
        <v>26825</v>
      </c>
      <c r="M904">
        <v>26825</v>
      </c>
      <c r="O904">
        <v>96494.3</v>
      </c>
      <c r="Q904">
        <v>24531</v>
      </c>
      <c r="S904" t="s">
        <v>38</v>
      </c>
      <c r="T904" t="s">
        <v>39</v>
      </c>
      <c r="U904" t="s">
        <v>52</v>
      </c>
      <c r="V904">
        <v>1910</v>
      </c>
      <c r="W904">
        <v>2023</v>
      </c>
      <c r="X904" t="s">
        <v>38</v>
      </c>
      <c r="Y904" t="s">
        <v>41</v>
      </c>
      <c r="Z904">
        <v>103.7</v>
      </c>
      <c r="AA904" t="s">
        <v>42</v>
      </c>
      <c r="AE904">
        <v>54.4</v>
      </c>
      <c r="AF904">
        <v>85.35</v>
      </c>
      <c r="AG904">
        <v>30.95</v>
      </c>
      <c r="AH904">
        <v>7.97</v>
      </c>
      <c r="AI904">
        <v>131.78</v>
      </c>
      <c r="AJ904" t="b">
        <v>0</v>
      </c>
    </row>
    <row r="905" spans="1:36" x14ac:dyDescent="0.25">
      <c r="A905" t="s">
        <v>36</v>
      </c>
      <c r="B905" t="s">
        <v>119</v>
      </c>
      <c r="C905" t="s">
        <v>844</v>
      </c>
      <c r="D905">
        <v>80.3</v>
      </c>
      <c r="E905">
        <v>83.5</v>
      </c>
      <c r="F905">
        <v>94.8</v>
      </c>
      <c r="G905">
        <v>158.4</v>
      </c>
      <c r="H905">
        <v>223.4</v>
      </c>
      <c r="K905">
        <v>41541</v>
      </c>
      <c r="L905">
        <v>41541</v>
      </c>
      <c r="M905">
        <v>41541</v>
      </c>
      <c r="O905">
        <v>0</v>
      </c>
      <c r="Q905">
        <v>29819</v>
      </c>
      <c r="S905" t="s">
        <v>38</v>
      </c>
      <c r="T905" t="s">
        <v>39</v>
      </c>
      <c r="U905" t="s">
        <v>52</v>
      </c>
      <c r="V905">
        <v>1961</v>
      </c>
      <c r="W905">
        <v>2023</v>
      </c>
      <c r="X905" t="s">
        <v>38</v>
      </c>
      <c r="Y905" t="s">
        <v>41</v>
      </c>
      <c r="Z905">
        <v>83.5</v>
      </c>
      <c r="AA905" t="s">
        <v>42</v>
      </c>
      <c r="AE905">
        <v>54.4</v>
      </c>
      <c r="AF905">
        <v>85.35</v>
      </c>
      <c r="AG905">
        <v>30.95</v>
      </c>
      <c r="AH905">
        <v>7.97</v>
      </c>
      <c r="AI905">
        <v>131.78</v>
      </c>
      <c r="AJ905" t="b">
        <v>0</v>
      </c>
    </row>
    <row r="906" spans="1:36" x14ac:dyDescent="0.25">
      <c r="A906" t="s">
        <v>36</v>
      </c>
      <c r="B906" t="s">
        <v>112</v>
      </c>
      <c r="C906" t="s">
        <v>845</v>
      </c>
      <c r="D906">
        <v>97.1</v>
      </c>
      <c r="E906">
        <v>115.1</v>
      </c>
      <c r="F906">
        <v>131.80000000000001</v>
      </c>
      <c r="G906">
        <v>196.7</v>
      </c>
      <c r="H906">
        <v>295.39999999999998</v>
      </c>
      <c r="K906">
        <v>38313</v>
      </c>
      <c r="L906">
        <v>38313</v>
      </c>
      <c r="M906">
        <v>38313</v>
      </c>
      <c r="O906">
        <v>206749.3</v>
      </c>
      <c r="Q906">
        <v>37034</v>
      </c>
      <c r="S906" t="s">
        <v>38</v>
      </c>
      <c r="T906" t="s">
        <v>39</v>
      </c>
      <c r="U906" t="s">
        <v>52</v>
      </c>
      <c r="V906">
        <v>1968</v>
      </c>
      <c r="W906">
        <v>2023</v>
      </c>
      <c r="X906" t="s">
        <v>38</v>
      </c>
      <c r="Y906" t="s">
        <v>41</v>
      </c>
      <c r="Z906">
        <v>115.1</v>
      </c>
      <c r="AA906" t="s">
        <v>42</v>
      </c>
      <c r="AE906">
        <v>54.4</v>
      </c>
      <c r="AF906">
        <v>85.35</v>
      </c>
      <c r="AG906">
        <v>30.95</v>
      </c>
      <c r="AH906">
        <v>7.97</v>
      </c>
      <c r="AI906">
        <v>131.78</v>
      </c>
      <c r="AJ906" t="b">
        <v>0</v>
      </c>
    </row>
    <row r="907" spans="1:36" x14ac:dyDescent="0.25">
      <c r="A907" t="s">
        <v>36</v>
      </c>
      <c r="B907" t="s">
        <v>65</v>
      </c>
      <c r="C907" t="s">
        <v>846</v>
      </c>
      <c r="D907">
        <v>59.9</v>
      </c>
      <c r="E907">
        <v>95.9</v>
      </c>
      <c r="G907">
        <v>33.5</v>
      </c>
      <c r="H907">
        <v>294</v>
      </c>
      <c r="K907">
        <v>26000</v>
      </c>
      <c r="L907">
        <v>26000</v>
      </c>
      <c r="M907">
        <v>26000</v>
      </c>
      <c r="O907">
        <v>545625.69999999995</v>
      </c>
      <c r="Q907">
        <v>6305</v>
      </c>
      <c r="S907" t="s">
        <v>66</v>
      </c>
      <c r="T907" t="s">
        <v>67</v>
      </c>
      <c r="U907" t="s">
        <v>52</v>
      </c>
      <c r="V907">
        <v>1910</v>
      </c>
      <c r="W907">
        <v>2023</v>
      </c>
      <c r="X907" t="s">
        <v>66</v>
      </c>
      <c r="Y907" t="s">
        <v>66</v>
      </c>
      <c r="Z907">
        <v>95.9</v>
      </c>
      <c r="AA907" t="s">
        <v>42</v>
      </c>
      <c r="AE907">
        <v>58.88</v>
      </c>
      <c r="AF907">
        <v>118.35</v>
      </c>
      <c r="AG907">
        <v>59.47</v>
      </c>
      <c r="AH907">
        <v>-30.34</v>
      </c>
      <c r="AI907">
        <v>207.56</v>
      </c>
      <c r="AJ907" t="b">
        <v>0</v>
      </c>
    </row>
    <row r="908" spans="1:36" x14ac:dyDescent="0.25">
      <c r="A908" t="s">
        <v>36</v>
      </c>
      <c r="B908" t="s">
        <v>393</v>
      </c>
      <c r="C908" t="s">
        <v>847</v>
      </c>
      <c r="D908">
        <v>122.5</v>
      </c>
      <c r="E908">
        <v>99.1</v>
      </c>
      <c r="G908">
        <v>253.8</v>
      </c>
      <c r="H908">
        <v>840.2</v>
      </c>
      <c r="K908">
        <v>90477</v>
      </c>
      <c r="L908">
        <v>90477</v>
      </c>
      <c r="M908">
        <v>90477</v>
      </c>
      <c r="O908">
        <v>1228295</v>
      </c>
      <c r="Q908">
        <v>47782</v>
      </c>
      <c r="S908" t="s">
        <v>394</v>
      </c>
      <c r="T908" t="s">
        <v>395</v>
      </c>
      <c r="U908" t="s">
        <v>52</v>
      </c>
      <c r="V908">
        <v>1986</v>
      </c>
      <c r="W908">
        <v>2023</v>
      </c>
      <c r="X908" t="s">
        <v>394</v>
      </c>
      <c r="Y908" t="s">
        <v>159</v>
      </c>
      <c r="Z908">
        <v>99.1</v>
      </c>
      <c r="AA908" t="s">
        <v>42</v>
      </c>
      <c r="AE908">
        <v>99.1</v>
      </c>
      <c r="AF908">
        <v>124.2</v>
      </c>
      <c r="AG908">
        <v>25.1</v>
      </c>
      <c r="AH908">
        <v>61.45</v>
      </c>
      <c r="AI908">
        <v>161.85</v>
      </c>
      <c r="AJ908" t="b">
        <v>0</v>
      </c>
    </row>
    <row r="909" spans="1:36" x14ac:dyDescent="0.25">
      <c r="A909" t="s">
        <v>36</v>
      </c>
      <c r="B909" t="s">
        <v>397</v>
      </c>
      <c r="C909" t="s">
        <v>848</v>
      </c>
      <c r="D909">
        <v>72.400000000000006</v>
      </c>
      <c r="E909">
        <v>84.1</v>
      </c>
      <c r="G909">
        <v>54.6</v>
      </c>
      <c r="H909">
        <v>229.8</v>
      </c>
      <c r="K909">
        <v>27098</v>
      </c>
      <c r="L909">
        <v>27098</v>
      </c>
      <c r="M909">
        <v>27098</v>
      </c>
      <c r="O909">
        <v>366884</v>
      </c>
      <c r="Q909">
        <v>10284</v>
      </c>
      <c r="S909" t="s">
        <v>164</v>
      </c>
      <c r="T909" t="s">
        <v>158</v>
      </c>
      <c r="U909" t="s">
        <v>52</v>
      </c>
      <c r="V909">
        <v>1986</v>
      </c>
      <c r="W909">
        <v>2023</v>
      </c>
      <c r="X909" t="s">
        <v>164</v>
      </c>
      <c r="Y909" t="s">
        <v>159</v>
      </c>
      <c r="Z909">
        <v>84.1</v>
      </c>
      <c r="AA909" t="s">
        <v>42</v>
      </c>
      <c r="AE909">
        <v>71.8</v>
      </c>
      <c r="AF909">
        <v>88.9</v>
      </c>
      <c r="AG909">
        <v>17.100000000000001</v>
      </c>
      <c r="AH909">
        <v>46.15</v>
      </c>
      <c r="AI909">
        <v>114.55</v>
      </c>
      <c r="AJ909" t="b">
        <v>0</v>
      </c>
    </row>
    <row r="910" spans="1:36" x14ac:dyDescent="0.25">
      <c r="A910" t="s">
        <v>36</v>
      </c>
      <c r="B910" t="s">
        <v>219</v>
      </c>
      <c r="C910" t="s">
        <v>849</v>
      </c>
      <c r="D910">
        <v>72</v>
      </c>
      <c r="E910">
        <v>75.099999999999994</v>
      </c>
      <c r="F910">
        <v>86.5</v>
      </c>
      <c r="G910">
        <v>124</v>
      </c>
      <c r="H910">
        <v>166.9</v>
      </c>
      <c r="K910">
        <v>35155</v>
      </c>
      <c r="L910">
        <v>35155</v>
      </c>
      <c r="M910">
        <v>35155</v>
      </c>
      <c r="O910">
        <v>89846.5</v>
      </c>
      <c r="Q910">
        <v>23340</v>
      </c>
      <c r="S910" t="s">
        <v>38</v>
      </c>
      <c r="T910" t="s">
        <v>39</v>
      </c>
      <c r="U910" t="s">
        <v>52</v>
      </c>
      <c r="V910">
        <v>1925</v>
      </c>
      <c r="W910">
        <v>2023</v>
      </c>
      <c r="X910" t="s">
        <v>38</v>
      </c>
      <c r="Y910" t="s">
        <v>41</v>
      </c>
      <c r="Z910">
        <v>75.099999999999994</v>
      </c>
      <c r="AA910" t="s">
        <v>42</v>
      </c>
      <c r="AE910">
        <v>54.4</v>
      </c>
      <c r="AF910">
        <v>85.35</v>
      </c>
      <c r="AG910">
        <v>30.95</v>
      </c>
      <c r="AH910">
        <v>7.97</v>
      </c>
      <c r="AI910">
        <v>131.78</v>
      </c>
      <c r="AJ910" t="b">
        <v>0</v>
      </c>
    </row>
    <row r="911" spans="1:36" x14ac:dyDescent="0.25">
      <c r="A911" t="s">
        <v>36</v>
      </c>
      <c r="B911" t="s">
        <v>302</v>
      </c>
      <c r="C911" t="s">
        <v>850</v>
      </c>
      <c r="D911">
        <v>70.8</v>
      </c>
      <c r="E911">
        <v>64.7</v>
      </c>
      <c r="F911">
        <v>75.7</v>
      </c>
      <c r="G911">
        <v>107.7</v>
      </c>
      <c r="H911">
        <v>141</v>
      </c>
      <c r="K911">
        <v>35000</v>
      </c>
      <c r="L911">
        <v>35000</v>
      </c>
      <c r="M911">
        <v>35000</v>
      </c>
      <c r="O911">
        <v>69731</v>
      </c>
      <c r="Q911">
        <v>20269.400000000001</v>
      </c>
      <c r="S911" t="s">
        <v>38</v>
      </c>
      <c r="T911" t="s">
        <v>39</v>
      </c>
      <c r="U911" t="s">
        <v>52</v>
      </c>
      <c r="V911">
        <v>1930</v>
      </c>
      <c r="W911">
        <v>2023</v>
      </c>
      <c r="X911" t="s">
        <v>38</v>
      </c>
      <c r="Y911" t="s">
        <v>41</v>
      </c>
      <c r="Z911">
        <v>64.7</v>
      </c>
      <c r="AA911" t="s">
        <v>42</v>
      </c>
      <c r="AE911">
        <v>54.4</v>
      </c>
      <c r="AF911">
        <v>85.35</v>
      </c>
      <c r="AG911">
        <v>30.95</v>
      </c>
      <c r="AH911">
        <v>7.97</v>
      </c>
      <c r="AI911">
        <v>131.78</v>
      </c>
      <c r="AJ911" t="b">
        <v>0</v>
      </c>
    </row>
    <row r="912" spans="1:36" x14ac:dyDescent="0.25">
      <c r="A912" t="s">
        <v>36</v>
      </c>
      <c r="B912" t="s">
        <v>389</v>
      </c>
      <c r="C912" t="s">
        <v>851</v>
      </c>
      <c r="D912">
        <v>85</v>
      </c>
      <c r="E912">
        <v>66.2</v>
      </c>
      <c r="F912">
        <v>74.2</v>
      </c>
      <c r="G912">
        <v>112.2</v>
      </c>
      <c r="H912">
        <v>183.5</v>
      </c>
      <c r="K912">
        <v>50000</v>
      </c>
      <c r="L912">
        <v>40000</v>
      </c>
      <c r="M912">
        <v>40000</v>
      </c>
      <c r="O912">
        <v>156206.6</v>
      </c>
      <c r="Q912">
        <v>21130.5</v>
      </c>
      <c r="S912" t="s">
        <v>38</v>
      </c>
      <c r="T912" t="s">
        <v>39</v>
      </c>
      <c r="U912" t="s">
        <v>52</v>
      </c>
      <c r="V912">
        <v>1960</v>
      </c>
      <c r="W912">
        <v>2023</v>
      </c>
      <c r="X912" t="s">
        <v>38</v>
      </c>
      <c r="Y912" t="s">
        <v>41</v>
      </c>
      <c r="Z912">
        <v>66.2</v>
      </c>
      <c r="AA912" t="s">
        <v>42</v>
      </c>
      <c r="AE912">
        <v>54.4</v>
      </c>
      <c r="AF912">
        <v>85.35</v>
      </c>
      <c r="AG912">
        <v>30.95</v>
      </c>
      <c r="AH912">
        <v>7.97</v>
      </c>
      <c r="AI912">
        <v>131.78</v>
      </c>
      <c r="AJ912" t="b">
        <v>0</v>
      </c>
    </row>
    <row r="913" spans="1:36" x14ac:dyDescent="0.25">
      <c r="A913" t="s">
        <v>36</v>
      </c>
      <c r="B913" t="s">
        <v>852</v>
      </c>
      <c r="C913" t="s">
        <v>853</v>
      </c>
      <c r="D913">
        <v>74.2</v>
      </c>
      <c r="E913">
        <v>111.5</v>
      </c>
      <c r="F913">
        <v>124.1</v>
      </c>
      <c r="G913">
        <v>102.1</v>
      </c>
      <c r="H913">
        <v>217.6</v>
      </c>
      <c r="K913">
        <v>25000</v>
      </c>
      <c r="L913">
        <v>25000</v>
      </c>
      <c r="M913">
        <v>25000</v>
      </c>
      <c r="O913">
        <v>253209.9</v>
      </c>
      <c r="Q913">
        <v>19227</v>
      </c>
      <c r="S913" t="s">
        <v>38</v>
      </c>
      <c r="T913" t="s">
        <v>39</v>
      </c>
      <c r="U913" t="s">
        <v>52</v>
      </c>
      <c r="V913">
        <v>1933</v>
      </c>
      <c r="W913">
        <v>2023</v>
      </c>
      <c r="X913" t="s">
        <v>38</v>
      </c>
      <c r="Y913" t="s">
        <v>41</v>
      </c>
      <c r="Z913">
        <v>111.5</v>
      </c>
      <c r="AA913" t="s">
        <v>42</v>
      </c>
      <c r="AE913">
        <v>54.4</v>
      </c>
      <c r="AF913">
        <v>85.35</v>
      </c>
      <c r="AG913">
        <v>30.95</v>
      </c>
      <c r="AH913">
        <v>7.97</v>
      </c>
      <c r="AI913">
        <v>131.78</v>
      </c>
      <c r="AJ913" t="b">
        <v>0</v>
      </c>
    </row>
    <row r="914" spans="1:36" x14ac:dyDescent="0.25">
      <c r="A914" t="s">
        <v>87</v>
      </c>
      <c r="B914" t="s">
        <v>854</v>
      </c>
      <c r="D914">
        <v>64.5</v>
      </c>
      <c r="E914">
        <v>49.6</v>
      </c>
      <c r="F914">
        <v>56.4</v>
      </c>
      <c r="G914">
        <v>109.3</v>
      </c>
      <c r="H914">
        <v>196</v>
      </c>
      <c r="K914">
        <v>54000</v>
      </c>
      <c r="L914">
        <v>54000</v>
      </c>
      <c r="M914">
        <v>54000</v>
      </c>
      <c r="O914">
        <v>181580</v>
      </c>
      <c r="Q914">
        <v>20575.400000000001</v>
      </c>
      <c r="S914" t="s">
        <v>38</v>
      </c>
      <c r="T914" t="s">
        <v>39</v>
      </c>
      <c r="V914">
        <v>1920</v>
      </c>
      <c r="W914">
        <v>2023</v>
      </c>
      <c r="X914" t="s">
        <v>38</v>
      </c>
      <c r="Y914" t="s">
        <v>41</v>
      </c>
      <c r="Z914">
        <v>49.6</v>
      </c>
      <c r="AA914" t="s">
        <v>42</v>
      </c>
      <c r="AE914">
        <v>54.4</v>
      </c>
      <c r="AF914">
        <v>85.35</v>
      </c>
      <c r="AG914">
        <v>30.95</v>
      </c>
      <c r="AH914">
        <v>7.97</v>
      </c>
      <c r="AI914">
        <v>131.78</v>
      </c>
      <c r="AJ914" t="b">
        <v>0</v>
      </c>
    </row>
    <row r="915" spans="1:36" x14ac:dyDescent="0.25">
      <c r="A915" t="s">
        <v>36</v>
      </c>
      <c r="B915" t="s">
        <v>402</v>
      </c>
      <c r="D915">
        <v>81.8</v>
      </c>
      <c r="E915">
        <v>49.8</v>
      </c>
      <c r="F915">
        <v>53.7</v>
      </c>
      <c r="G915">
        <v>262.10000000000002</v>
      </c>
      <c r="H915">
        <v>1558.2</v>
      </c>
      <c r="K915">
        <v>285000</v>
      </c>
      <c r="L915">
        <v>285000</v>
      </c>
      <c r="M915">
        <v>285000</v>
      </c>
      <c r="O915">
        <v>2714841</v>
      </c>
      <c r="Q915">
        <v>49348.3</v>
      </c>
      <c r="S915" t="s">
        <v>241</v>
      </c>
      <c r="T915" t="s">
        <v>242</v>
      </c>
      <c r="V915">
        <v>1923</v>
      </c>
      <c r="W915">
        <v>2023</v>
      </c>
      <c r="X915" t="s">
        <v>241</v>
      </c>
      <c r="Y915" t="s">
        <v>41</v>
      </c>
      <c r="Z915">
        <v>49.8</v>
      </c>
      <c r="AA915" t="s">
        <v>42</v>
      </c>
      <c r="AE915">
        <v>67.75</v>
      </c>
      <c r="AF915">
        <v>90.9</v>
      </c>
      <c r="AG915">
        <v>23.15</v>
      </c>
      <c r="AH915">
        <v>33.020000000000003</v>
      </c>
      <c r="AI915">
        <v>125.63</v>
      </c>
      <c r="AJ915" t="b">
        <v>0</v>
      </c>
    </row>
    <row r="916" spans="1:36" x14ac:dyDescent="0.25">
      <c r="A916" t="s">
        <v>36</v>
      </c>
      <c r="B916" t="s">
        <v>855</v>
      </c>
      <c r="D916">
        <v>75.900000000000006</v>
      </c>
      <c r="E916">
        <v>33.9</v>
      </c>
      <c r="F916">
        <v>38.700000000000003</v>
      </c>
      <c r="G916">
        <v>40.799999999999997</v>
      </c>
      <c r="H916">
        <v>82</v>
      </c>
      <c r="K916">
        <v>31341</v>
      </c>
      <c r="L916">
        <v>31341</v>
      </c>
      <c r="M916">
        <v>31341</v>
      </c>
      <c r="O916">
        <v>86302</v>
      </c>
      <c r="Q916">
        <v>7686</v>
      </c>
      <c r="S916" t="s">
        <v>66</v>
      </c>
      <c r="T916" t="s">
        <v>67</v>
      </c>
      <c r="V916">
        <v>2000</v>
      </c>
      <c r="W916">
        <v>2023</v>
      </c>
      <c r="X916" t="s">
        <v>66</v>
      </c>
      <c r="Y916" t="s">
        <v>66</v>
      </c>
      <c r="Z916">
        <v>33.9</v>
      </c>
      <c r="AA916" t="s">
        <v>42</v>
      </c>
      <c r="AE916">
        <v>58.88</v>
      </c>
      <c r="AF916">
        <v>118.35</v>
      </c>
      <c r="AG916">
        <v>59.47</v>
      </c>
      <c r="AH916">
        <v>-30.34</v>
      </c>
      <c r="AI916">
        <v>207.56</v>
      </c>
      <c r="AJ916" t="b">
        <v>0</v>
      </c>
    </row>
    <row r="917" spans="1:36" x14ac:dyDescent="0.25">
      <c r="A917" t="s">
        <v>36</v>
      </c>
      <c r="B917" t="s">
        <v>856</v>
      </c>
      <c r="C917" t="s">
        <v>857</v>
      </c>
      <c r="D917">
        <v>72.5</v>
      </c>
      <c r="E917">
        <v>80.3</v>
      </c>
      <c r="G917">
        <v>115.2</v>
      </c>
      <c r="H917">
        <v>147.1</v>
      </c>
      <c r="K917">
        <v>30000</v>
      </c>
      <c r="L917">
        <v>30000</v>
      </c>
      <c r="M917">
        <v>30000</v>
      </c>
      <c r="O917">
        <v>69854.7</v>
      </c>
      <c r="Q917">
        <v>21695</v>
      </c>
      <c r="S917" t="s">
        <v>38</v>
      </c>
      <c r="T917" t="s">
        <v>39</v>
      </c>
      <c r="V917">
        <v>1916</v>
      </c>
      <c r="W917">
        <v>2023</v>
      </c>
      <c r="X917" t="s">
        <v>38</v>
      </c>
      <c r="Y917" t="s">
        <v>41</v>
      </c>
      <c r="Z917">
        <v>80.3</v>
      </c>
      <c r="AA917" t="s">
        <v>42</v>
      </c>
      <c r="AE917">
        <v>54.4</v>
      </c>
      <c r="AF917">
        <v>85.35</v>
      </c>
      <c r="AG917">
        <v>30.95</v>
      </c>
      <c r="AH917">
        <v>7.97</v>
      </c>
      <c r="AI917">
        <v>131.78</v>
      </c>
      <c r="AJ917" t="b">
        <v>0</v>
      </c>
    </row>
    <row r="918" spans="1:36" x14ac:dyDescent="0.25">
      <c r="A918" t="s">
        <v>87</v>
      </c>
      <c r="B918" t="s">
        <v>858</v>
      </c>
      <c r="E918">
        <v>6.7</v>
      </c>
      <c r="F918">
        <v>7.3</v>
      </c>
      <c r="G918">
        <v>0</v>
      </c>
      <c r="H918">
        <v>522.6</v>
      </c>
      <c r="K918">
        <v>580000</v>
      </c>
      <c r="L918">
        <v>580000</v>
      </c>
      <c r="M918">
        <v>580000</v>
      </c>
      <c r="O918">
        <v>1145544</v>
      </c>
      <c r="S918" t="s">
        <v>377</v>
      </c>
      <c r="V918">
        <v>2005</v>
      </c>
      <c r="W918">
        <v>2023</v>
      </c>
      <c r="X918" t="s">
        <v>377</v>
      </c>
      <c r="Y918" t="s">
        <v>377</v>
      </c>
      <c r="Z918">
        <v>6.7</v>
      </c>
      <c r="AA918" t="s">
        <v>42</v>
      </c>
      <c r="AE918">
        <v>17.7</v>
      </c>
      <c r="AF918">
        <v>98.95</v>
      </c>
      <c r="AG918">
        <v>81.25</v>
      </c>
      <c r="AH918">
        <v>-104.18</v>
      </c>
      <c r="AI918">
        <v>220.82</v>
      </c>
      <c r="AJ918" t="b">
        <v>0</v>
      </c>
    </row>
    <row r="919" spans="1:36" x14ac:dyDescent="0.25">
      <c r="A919" t="s">
        <v>87</v>
      </c>
      <c r="B919" t="s">
        <v>859</v>
      </c>
      <c r="E919">
        <v>10.9</v>
      </c>
      <c r="F919">
        <v>10.9</v>
      </c>
      <c r="G919">
        <v>0</v>
      </c>
      <c r="H919">
        <v>754.9</v>
      </c>
      <c r="K919">
        <v>518742</v>
      </c>
      <c r="L919">
        <v>518742</v>
      </c>
      <c r="M919">
        <v>518742</v>
      </c>
      <c r="O919">
        <v>1654755</v>
      </c>
      <c r="S919" t="s">
        <v>377</v>
      </c>
      <c r="V919">
        <v>1999</v>
      </c>
      <c r="W919">
        <v>2023</v>
      </c>
      <c r="X919" t="s">
        <v>377</v>
      </c>
      <c r="Y919" t="s">
        <v>377</v>
      </c>
      <c r="Z919">
        <v>10.9</v>
      </c>
      <c r="AA919" t="s">
        <v>42</v>
      </c>
      <c r="AE919">
        <v>17.7</v>
      </c>
      <c r="AF919">
        <v>98.95</v>
      </c>
      <c r="AG919">
        <v>81.25</v>
      </c>
      <c r="AH919">
        <v>-104.18</v>
      </c>
      <c r="AI919">
        <v>220.82</v>
      </c>
      <c r="AJ919" t="b">
        <v>0</v>
      </c>
    </row>
    <row r="920" spans="1:36" x14ac:dyDescent="0.25">
      <c r="A920" t="s">
        <v>36</v>
      </c>
      <c r="B920" t="s">
        <v>860</v>
      </c>
      <c r="C920" t="s">
        <v>861</v>
      </c>
      <c r="D920">
        <v>87.5</v>
      </c>
      <c r="E920">
        <v>62.2</v>
      </c>
      <c r="F920">
        <v>68.2</v>
      </c>
      <c r="G920">
        <v>411.5</v>
      </c>
      <c r="H920">
        <v>1234.3</v>
      </c>
      <c r="K920">
        <v>301572</v>
      </c>
      <c r="L920">
        <v>219206</v>
      </c>
      <c r="M920">
        <v>219206</v>
      </c>
      <c r="O920">
        <v>1723454</v>
      </c>
      <c r="Q920">
        <v>77475.899999999994</v>
      </c>
      <c r="S920" t="s">
        <v>38</v>
      </c>
      <c r="T920" t="s">
        <v>39</v>
      </c>
      <c r="U920" t="s">
        <v>54</v>
      </c>
      <c r="V920">
        <v>2019</v>
      </c>
      <c r="W920">
        <v>2023</v>
      </c>
      <c r="X920" t="s">
        <v>38</v>
      </c>
      <c r="Y920" t="s">
        <v>41</v>
      </c>
      <c r="Z920">
        <v>62.2</v>
      </c>
      <c r="AA920" t="s">
        <v>42</v>
      </c>
      <c r="AE920">
        <v>54.4</v>
      </c>
      <c r="AF920">
        <v>85.35</v>
      </c>
      <c r="AG920">
        <v>30.95</v>
      </c>
      <c r="AH920">
        <v>7.97</v>
      </c>
      <c r="AI920">
        <v>131.78</v>
      </c>
      <c r="AJ920" t="b">
        <v>0</v>
      </c>
    </row>
    <row r="921" spans="1:36" x14ac:dyDescent="0.25">
      <c r="A921" t="s">
        <v>36</v>
      </c>
      <c r="B921" t="s">
        <v>862</v>
      </c>
      <c r="C921" t="s">
        <v>863</v>
      </c>
      <c r="D921">
        <v>64.900000000000006</v>
      </c>
      <c r="E921">
        <v>61.2</v>
      </c>
      <c r="F921">
        <v>64.599999999999994</v>
      </c>
      <c r="G921">
        <v>219</v>
      </c>
      <c r="H921">
        <v>944.4</v>
      </c>
      <c r="K921">
        <v>177920</v>
      </c>
      <c r="L921">
        <v>152000</v>
      </c>
      <c r="M921">
        <v>152000</v>
      </c>
      <c r="O921">
        <v>1519457</v>
      </c>
      <c r="Q921">
        <v>41237.800000000003</v>
      </c>
      <c r="S921" t="s">
        <v>38</v>
      </c>
      <c r="T921" t="s">
        <v>39</v>
      </c>
      <c r="U921" t="s">
        <v>54</v>
      </c>
      <c r="V921">
        <v>2019</v>
      </c>
      <c r="W921">
        <v>2023</v>
      </c>
      <c r="X921" t="s">
        <v>38</v>
      </c>
      <c r="Y921" t="s">
        <v>41</v>
      </c>
      <c r="Z921">
        <v>61.2</v>
      </c>
      <c r="AA921" t="s">
        <v>42</v>
      </c>
      <c r="AE921">
        <v>54.4</v>
      </c>
      <c r="AF921">
        <v>85.35</v>
      </c>
      <c r="AG921">
        <v>30.95</v>
      </c>
      <c r="AH921">
        <v>7.97</v>
      </c>
      <c r="AI921">
        <v>131.78</v>
      </c>
      <c r="AJ921" t="b">
        <v>0</v>
      </c>
    </row>
    <row r="922" spans="1:36" x14ac:dyDescent="0.25">
      <c r="A922" t="s">
        <v>36</v>
      </c>
      <c r="B922" t="s">
        <v>130</v>
      </c>
      <c r="C922" t="s">
        <v>520</v>
      </c>
      <c r="D922">
        <v>77</v>
      </c>
      <c r="E922">
        <v>152.6</v>
      </c>
      <c r="G922">
        <v>722.78</v>
      </c>
      <c r="K922">
        <v>101200</v>
      </c>
      <c r="L922">
        <v>101200</v>
      </c>
      <c r="M922">
        <v>101200</v>
      </c>
      <c r="O922">
        <v>538380.5</v>
      </c>
      <c r="P922">
        <v>13608000.800000001</v>
      </c>
      <c r="Q922">
        <v>136080</v>
      </c>
      <c r="R922">
        <v>1836954.3</v>
      </c>
      <c r="S922" t="s">
        <v>131</v>
      </c>
      <c r="T922" t="s">
        <v>132</v>
      </c>
      <c r="U922" t="s">
        <v>54</v>
      </c>
      <c r="V922">
        <v>1961</v>
      </c>
      <c r="W922">
        <v>2024</v>
      </c>
      <c r="X922" t="s">
        <v>131</v>
      </c>
      <c r="Y922" t="s">
        <v>133</v>
      </c>
      <c r="Z922">
        <v>152.6</v>
      </c>
      <c r="AA922" t="s">
        <v>42</v>
      </c>
      <c r="AE922">
        <v>42.75</v>
      </c>
      <c r="AF922">
        <v>79.05</v>
      </c>
      <c r="AG922">
        <v>36.299999999999997</v>
      </c>
      <c r="AH922">
        <v>-11.7</v>
      </c>
      <c r="AI922">
        <v>133.5</v>
      </c>
      <c r="AJ922" t="b">
        <v>1</v>
      </c>
    </row>
    <row r="923" spans="1:36" x14ac:dyDescent="0.25">
      <c r="A923" t="s">
        <v>36</v>
      </c>
      <c r="B923" t="s">
        <v>590</v>
      </c>
      <c r="C923" t="s">
        <v>591</v>
      </c>
      <c r="D923">
        <v>64</v>
      </c>
      <c r="E923">
        <v>40.1</v>
      </c>
      <c r="F923">
        <v>45.8</v>
      </c>
      <c r="G923">
        <v>225.48</v>
      </c>
      <c r="K923">
        <v>274704</v>
      </c>
      <c r="L923">
        <v>199704</v>
      </c>
      <c r="M923">
        <v>199704</v>
      </c>
      <c r="O923">
        <v>1104858</v>
      </c>
      <c r="P923">
        <v>4245183.3</v>
      </c>
      <c r="Q923">
        <v>42451.8</v>
      </c>
      <c r="R923">
        <v>3769775.5</v>
      </c>
      <c r="S923" t="s">
        <v>38</v>
      </c>
      <c r="T923" t="s">
        <v>39</v>
      </c>
      <c r="U923" t="s">
        <v>54</v>
      </c>
      <c r="V923">
        <v>2002</v>
      </c>
      <c r="W923">
        <v>2024</v>
      </c>
      <c r="X923" t="s">
        <v>38</v>
      </c>
      <c r="Y923" t="s">
        <v>41</v>
      </c>
      <c r="Z923">
        <v>40.1</v>
      </c>
      <c r="AA923" t="s">
        <v>42</v>
      </c>
      <c r="AE923">
        <v>54.4</v>
      </c>
      <c r="AF923">
        <v>85.35</v>
      </c>
      <c r="AG923">
        <v>30.95</v>
      </c>
      <c r="AH923">
        <v>7.97</v>
      </c>
      <c r="AI923">
        <v>131.78</v>
      </c>
      <c r="AJ923" t="b">
        <v>0</v>
      </c>
    </row>
    <row r="924" spans="1:36" x14ac:dyDescent="0.25">
      <c r="A924" t="s">
        <v>36</v>
      </c>
      <c r="B924" t="s">
        <v>171</v>
      </c>
      <c r="C924" t="s">
        <v>831</v>
      </c>
      <c r="D924">
        <v>94.9</v>
      </c>
      <c r="E924">
        <v>76.599999999999994</v>
      </c>
      <c r="G924">
        <v>157.71</v>
      </c>
      <c r="K924">
        <v>43600</v>
      </c>
      <c r="L924">
        <v>43600</v>
      </c>
      <c r="M924">
        <v>43600</v>
      </c>
      <c r="O924">
        <v>108976.8</v>
      </c>
      <c r="P924">
        <v>2969278.9</v>
      </c>
      <c r="Q924">
        <v>29692.799999999999</v>
      </c>
      <c r="R924">
        <v>371828.8</v>
      </c>
      <c r="S924" t="s">
        <v>38</v>
      </c>
      <c r="T924" t="s">
        <v>39</v>
      </c>
      <c r="U924" t="s">
        <v>52</v>
      </c>
      <c r="V924">
        <v>1909</v>
      </c>
      <c r="W924">
        <v>2024</v>
      </c>
      <c r="X924" t="s">
        <v>38</v>
      </c>
      <c r="Y924" t="s">
        <v>41</v>
      </c>
      <c r="Z924">
        <v>76.599999999999994</v>
      </c>
      <c r="AA924" t="s">
        <v>42</v>
      </c>
      <c r="AE924">
        <v>54.4</v>
      </c>
      <c r="AF924">
        <v>85.35</v>
      </c>
      <c r="AG924">
        <v>30.95</v>
      </c>
      <c r="AH924">
        <v>7.97</v>
      </c>
      <c r="AI924">
        <v>131.78</v>
      </c>
      <c r="AJ924" t="b">
        <v>0</v>
      </c>
    </row>
    <row r="925" spans="1:36" x14ac:dyDescent="0.25">
      <c r="A925" t="s">
        <v>36</v>
      </c>
      <c r="B925" t="s">
        <v>336</v>
      </c>
      <c r="C925" t="s">
        <v>485</v>
      </c>
      <c r="D925">
        <v>177.8</v>
      </c>
      <c r="E925">
        <v>245.8</v>
      </c>
      <c r="F925">
        <v>257.60000000000002</v>
      </c>
      <c r="G925">
        <v>975.28</v>
      </c>
      <c r="K925">
        <v>129346</v>
      </c>
      <c r="L925">
        <v>129346</v>
      </c>
      <c r="M925">
        <v>129346</v>
      </c>
      <c r="O925">
        <v>3937712</v>
      </c>
      <c r="P925">
        <v>18361895.600000001</v>
      </c>
      <c r="Q925">
        <v>183619</v>
      </c>
      <c r="R925">
        <v>13435473.300000001</v>
      </c>
      <c r="S925" t="s">
        <v>304</v>
      </c>
      <c r="T925" t="s">
        <v>305</v>
      </c>
      <c r="U925" t="s">
        <v>54</v>
      </c>
      <c r="V925">
        <v>1987</v>
      </c>
      <c r="W925">
        <v>2024</v>
      </c>
      <c r="X925" t="s">
        <v>304</v>
      </c>
      <c r="Y925" t="s">
        <v>306</v>
      </c>
      <c r="Z925">
        <v>245.8</v>
      </c>
      <c r="AA925" t="s">
        <v>42</v>
      </c>
      <c r="AE925">
        <v>263.39999999999998</v>
      </c>
      <c r="AF925">
        <v>477</v>
      </c>
      <c r="AG925">
        <v>213.6</v>
      </c>
      <c r="AH925">
        <v>-57</v>
      </c>
      <c r="AI925">
        <v>797.4</v>
      </c>
      <c r="AJ925" t="b">
        <v>0</v>
      </c>
    </row>
    <row r="926" spans="1:36" x14ac:dyDescent="0.25">
      <c r="A926" t="s">
        <v>36</v>
      </c>
      <c r="B926" t="s">
        <v>387</v>
      </c>
      <c r="C926" t="s">
        <v>687</v>
      </c>
      <c r="D926">
        <v>58.3</v>
      </c>
      <c r="E926">
        <v>90.4</v>
      </c>
      <c r="F926">
        <v>106.8</v>
      </c>
      <c r="G926">
        <v>404.39</v>
      </c>
      <c r="K926">
        <v>138180</v>
      </c>
      <c r="L926">
        <v>126180</v>
      </c>
      <c r="M926">
        <v>126180</v>
      </c>
      <c r="O926">
        <v>1111601</v>
      </c>
      <c r="P926">
        <v>7613474.2000000002</v>
      </c>
      <c r="Q926">
        <v>76134.7</v>
      </c>
      <c r="R926">
        <v>3792782.6</v>
      </c>
      <c r="S926" t="s">
        <v>38</v>
      </c>
      <c r="T926" t="s">
        <v>39</v>
      </c>
      <c r="U926" t="s">
        <v>40</v>
      </c>
      <c r="V926">
        <v>1920</v>
      </c>
      <c r="W926">
        <v>2024</v>
      </c>
      <c r="X926" t="s">
        <v>38</v>
      </c>
      <c r="Y926" t="s">
        <v>41</v>
      </c>
      <c r="Z926">
        <v>90.4</v>
      </c>
      <c r="AA926" t="s">
        <v>42</v>
      </c>
      <c r="AE926">
        <v>54.4</v>
      </c>
      <c r="AF926">
        <v>85.35</v>
      </c>
      <c r="AG926">
        <v>30.95</v>
      </c>
      <c r="AH926">
        <v>7.97</v>
      </c>
      <c r="AI926">
        <v>131.78</v>
      </c>
      <c r="AJ926" t="b">
        <v>0</v>
      </c>
    </row>
    <row r="927" spans="1:36" x14ac:dyDescent="0.25">
      <c r="A927" t="s">
        <v>36</v>
      </c>
      <c r="B927" t="s">
        <v>118</v>
      </c>
      <c r="C927" t="s">
        <v>545</v>
      </c>
      <c r="D927">
        <v>65.099999999999994</v>
      </c>
      <c r="E927">
        <v>57.4</v>
      </c>
      <c r="F927">
        <v>70.3</v>
      </c>
      <c r="G927">
        <v>139.44999999999999</v>
      </c>
      <c r="K927">
        <v>62635</v>
      </c>
      <c r="L927">
        <v>62635</v>
      </c>
      <c r="M927">
        <v>62635</v>
      </c>
      <c r="O927">
        <v>283480.2</v>
      </c>
      <c r="P927">
        <v>2625369.7000000002</v>
      </c>
      <c r="Q927">
        <v>26253.7</v>
      </c>
      <c r="R927">
        <v>967234.4</v>
      </c>
      <c r="S927" t="s">
        <v>44</v>
      </c>
      <c r="T927" t="s">
        <v>45</v>
      </c>
      <c r="U927" t="s">
        <v>40</v>
      </c>
      <c r="V927">
        <v>1922</v>
      </c>
      <c r="W927">
        <v>2024</v>
      </c>
      <c r="X927" t="s">
        <v>44</v>
      </c>
      <c r="Y927" t="s">
        <v>46</v>
      </c>
      <c r="Z927">
        <v>57.4</v>
      </c>
      <c r="AA927" t="s">
        <v>42</v>
      </c>
      <c r="AE927">
        <v>49.2</v>
      </c>
      <c r="AF927">
        <v>68.45</v>
      </c>
      <c r="AG927">
        <v>19.25</v>
      </c>
      <c r="AH927">
        <v>20.329999999999998</v>
      </c>
      <c r="AI927">
        <v>97.32</v>
      </c>
      <c r="AJ927" t="b">
        <v>0</v>
      </c>
    </row>
    <row r="928" spans="1:36" x14ac:dyDescent="0.25">
      <c r="A928" t="s">
        <v>36</v>
      </c>
      <c r="B928" t="s">
        <v>258</v>
      </c>
      <c r="C928" t="s">
        <v>696</v>
      </c>
      <c r="D928">
        <v>111.2</v>
      </c>
      <c r="E928">
        <v>125.9</v>
      </c>
      <c r="F928">
        <v>133.4</v>
      </c>
      <c r="G928">
        <v>187.26</v>
      </c>
      <c r="K928">
        <v>37472</v>
      </c>
      <c r="L928">
        <v>37472</v>
      </c>
      <c r="M928">
        <v>37472</v>
      </c>
      <c r="O928">
        <v>349618.1</v>
      </c>
      <c r="P928">
        <v>3525509</v>
      </c>
      <c r="Q928">
        <v>35255.1</v>
      </c>
      <c r="R928">
        <v>1192897</v>
      </c>
      <c r="S928" t="s">
        <v>233</v>
      </c>
      <c r="T928" t="s">
        <v>234</v>
      </c>
      <c r="U928" t="s">
        <v>52</v>
      </c>
      <c r="V928">
        <v>1982</v>
      </c>
      <c r="W928">
        <v>2024</v>
      </c>
      <c r="X928" t="s">
        <v>233</v>
      </c>
      <c r="Y928" t="s">
        <v>41</v>
      </c>
      <c r="Z928">
        <v>125.9</v>
      </c>
      <c r="AA928" t="s">
        <v>42</v>
      </c>
      <c r="AE928">
        <v>58.88</v>
      </c>
      <c r="AF928">
        <v>200.2</v>
      </c>
      <c r="AG928">
        <v>141.32</v>
      </c>
      <c r="AH928">
        <v>-153.11000000000001</v>
      </c>
      <c r="AI928">
        <v>412.19</v>
      </c>
      <c r="AJ928" t="b">
        <v>0</v>
      </c>
    </row>
    <row r="929" spans="1:36" x14ac:dyDescent="0.25">
      <c r="A929" t="s">
        <v>36</v>
      </c>
      <c r="B929" t="s">
        <v>71</v>
      </c>
      <c r="C929" t="s">
        <v>804</v>
      </c>
      <c r="D929">
        <v>69.599999999999994</v>
      </c>
      <c r="E929">
        <v>71.3</v>
      </c>
      <c r="F929">
        <v>70.599999999999994</v>
      </c>
      <c r="G929">
        <v>91.51</v>
      </c>
      <c r="K929">
        <v>32604</v>
      </c>
      <c r="L929">
        <v>32604</v>
      </c>
      <c r="M929">
        <v>32604</v>
      </c>
      <c r="O929">
        <v>175904.1</v>
      </c>
      <c r="P929">
        <v>1722900</v>
      </c>
      <c r="Q929">
        <v>17229</v>
      </c>
      <c r="R929">
        <v>600184.80000000005</v>
      </c>
      <c r="S929" t="s">
        <v>38</v>
      </c>
      <c r="T929" t="s">
        <v>39</v>
      </c>
      <c r="U929" t="s">
        <v>52</v>
      </c>
      <c r="V929">
        <v>1930</v>
      </c>
      <c r="W929">
        <v>2024</v>
      </c>
      <c r="X929" t="s">
        <v>38</v>
      </c>
      <c r="Y929" t="s">
        <v>41</v>
      </c>
      <c r="Z929">
        <v>71.3</v>
      </c>
      <c r="AA929" t="s">
        <v>42</v>
      </c>
      <c r="AE929">
        <v>54.4</v>
      </c>
      <c r="AF929">
        <v>85.35</v>
      </c>
      <c r="AG929">
        <v>30.95</v>
      </c>
      <c r="AH929">
        <v>7.97</v>
      </c>
      <c r="AI929">
        <v>131.78</v>
      </c>
      <c r="AJ929" t="b">
        <v>0</v>
      </c>
    </row>
    <row r="930" spans="1:36" x14ac:dyDescent="0.25">
      <c r="A930" t="s">
        <v>36</v>
      </c>
      <c r="B930" t="s">
        <v>864</v>
      </c>
      <c r="C930" t="s">
        <v>865</v>
      </c>
      <c r="D930">
        <v>88.4</v>
      </c>
      <c r="E930">
        <v>17.2</v>
      </c>
      <c r="F930">
        <v>20.100000000000001</v>
      </c>
      <c r="G930">
        <v>230.1</v>
      </c>
      <c r="K930">
        <v>400000</v>
      </c>
      <c r="L930">
        <v>300000</v>
      </c>
      <c r="M930">
        <v>300000</v>
      </c>
      <c r="O930">
        <v>246933.3</v>
      </c>
      <c r="P930">
        <v>4332173.0999999996</v>
      </c>
      <c r="Q930">
        <v>43321.7</v>
      </c>
      <c r="R930">
        <v>842536.4</v>
      </c>
      <c r="S930" t="s">
        <v>38</v>
      </c>
      <c r="T930" t="s">
        <v>39</v>
      </c>
      <c r="U930" t="s">
        <v>40</v>
      </c>
      <c r="V930">
        <v>1927</v>
      </c>
      <c r="W930">
        <v>2024</v>
      </c>
      <c r="X930" t="s">
        <v>38</v>
      </c>
      <c r="Y930" t="s">
        <v>41</v>
      </c>
      <c r="Z930">
        <v>17.2</v>
      </c>
      <c r="AA930" t="s">
        <v>42</v>
      </c>
      <c r="AE930">
        <v>54.4</v>
      </c>
      <c r="AF930">
        <v>85.35</v>
      </c>
      <c r="AG930">
        <v>30.95</v>
      </c>
      <c r="AH930">
        <v>7.97</v>
      </c>
      <c r="AI930">
        <v>131.78</v>
      </c>
      <c r="AJ930" t="b">
        <v>0</v>
      </c>
    </row>
    <row r="931" spans="1:36" x14ac:dyDescent="0.25">
      <c r="A931" t="s">
        <v>36</v>
      </c>
      <c r="B931" t="s">
        <v>137</v>
      </c>
      <c r="C931" t="s">
        <v>481</v>
      </c>
      <c r="D931">
        <v>60.6</v>
      </c>
      <c r="E931">
        <v>32.200000000000003</v>
      </c>
      <c r="G931">
        <v>54.13</v>
      </c>
      <c r="K931">
        <v>52227</v>
      </c>
      <c r="L931">
        <v>52227</v>
      </c>
      <c r="M931">
        <v>52227</v>
      </c>
      <c r="O931">
        <v>194000.7</v>
      </c>
      <c r="P931">
        <v>1019203.1</v>
      </c>
      <c r="Q931">
        <v>10192</v>
      </c>
      <c r="R931">
        <v>661930.4</v>
      </c>
      <c r="S931" t="s">
        <v>38</v>
      </c>
      <c r="T931" t="s">
        <v>39</v>
      </c>
      <c r="U931" t="s">
        <v>40</v>
      </c>
      <c r="V931">
        <v>1920</v>
      </c>
      <c r="W931">
        <v>2024</v>
      </c>
      <c r="X931" t="s">
        <v>38</v>
      </c>
      <c r="Y931" t="s">
        <v>41</v>
      </c>
      <c r="Z931">
        <v>32.200000000000003</v>
      </c>
      <c r="AA931" t="s">
        <v>42</v>
      </c>
      <c r="AE931">
        <v>54.4</v>
      </c>
      <c r="AF931">
        <v>85.35</v>
      </c>
      <c r="AG931">
        <v>30.95</v>
      </c>
      <c r="AH931">
        <v>7.97</v>
      </c>
      <c r="AI931">
        <v>131.78</v>
      </c>
      <c r="AJ931" t="b">
        <v>0</v>
      </c>
    </row>
    <row r="932" spans="1:36" x14ac:dyDescent="0.25">
      <c r="A932" t="s">
        <v>36</v>
      </c>
      <c r="B932" t="s">
        <v>459</v>
      </c>
      <c r="C932" t="s">
        <v>460</v>
      </c>
      <c r="D932">
        <v>60.7</v>
      </c>
      <c r="E932">
        <v>77.7</v>
      </c>
      <c r="F932">
        <v>94.1</v>
      </c>
      <c r="G932">
        <v>396.28</v>
      </c>
      <c r="K932">
        <v>139566</v>
      </c>
      <c r="L932">
        <v>139566</v>
      </c>
      <c r="M932">
        <v>139566</v>
      </c>
      <c r="O932">
        <v>992280.8</v>
      </c>
      <c r="P932">
        <v>7460929.5999999996</v>
      </c>
      <c r="Q932">
        <v>74609.3</v>
      </c>
      <c r="R932">
        <v>3385662.1</v>
      </c>
      <c r="S932" t="s">
        <v>131</v>
      </c>
      <c r="T932" t="s">
        <v>132</v>
      </c>
      <c r="U932" t="s">
        <v>432</v>
      </c>
      <c r="V932">
        <v>1980</v>
      </c>
      <c r="W932">
        <v>2024</v>
      </c>
      <c r="X932" t="s">
        <v>131</v>
      </c>
      <c r="Y932" t="s">
        <v>133</v>
      </c>
      <c r="Z932">
        <v>77.7</v>
      </c>
      <c r="AA932" t="s">
        <v>42</v>
      </c>
      <c r="AE932">
        <v>42.75</v>
      </c>
      <c r="AF932">
        <v>79.05</v>
      </c>
      <c r="AG932">
        <v>36.299999999999997</v>
      </c>
      <c r="AH932">
        <v>-11.7</v>
      </c>
      <c r="AI932">
        <v>133.5</v>
      </c>
      <c r="AJ932" t="b">
        <v>0</v>
      </c>
    </row>
    <row r="933" spans="1:36" x14ac:dyDescent="0.25">
      <c r="A933" t="s">
        <v>36</v>
      </c>
      <c r="B933" t="s">
        <v>325</v>
      </c>
      <c r="C933" t="s">
        <v>706</v>
      </c>
      <c r="D933">
        <v>135.6</v>
      </c>
      <c r="E933">
        <v>220.3</v>
      </c>
      <c r="F933">
        <v>216.4</v>
      </c>
      <c r="G933">
        <v>485.79</v>
      </c>
      <c r="K933">
        <v>49498</v>
      </c>
      <c r="L933">
        <v>49498</v>
      </c>
      <c r="M933">
        <v>49498</v>
      </c>
      <c r="O933">
        <v>515655.7</v>
      </c>
      <c r="P933">
        <v>9146017.9000000004</v>
      </c>
      <c r="Q933">
        <v>91460.2</v>
      </c>
      <c r="R933">
        <v>1759417.2</v>
      </c>
      <c r="S933" t="s">
        <v>89</v>
      </c>
      <c r="T933" t="s">
        <v>90</v>
      </c>
      <c r="U933" t="s">
        <v>52</v>
      </c>
      <c r="V933">
        <v>2001</v>
      </c>
      <c r="W933">
        <v>2024</v>
      </c>
      <c r="X933" t="s">
        <v>89</v>
      </c>
      <c r="Y933" t="s">
        <v>46</v>
      </c>
      <c r="Z933">
        <v>220.3</v>
      </c>
      <c r="AA933" t="s">
        <v>42</v>
      </c>
      <c r="AE933">
        <v>102.25</v>
      </c>
      <c r="AF933">
        <v>158.77000000000001</v>
      </c>
      <c r="AG933">
        <v>56.52</v>
      </c>
      <c r="AH933">
        <v>17.46</v>
      </c>
      <c r="AI933">
        <v>243.56</v>
      </c>
      <c r="AJ933" t="b">
        <v>0</v>
      </c>
    </row>
    <row r="934" spans="1:36" x14ac:dyDescent="0.25">
      <c r="A934" t="s">
        <v>36</v>
      </c>
      <c r="B934" t="s">
        <v>125</v>
      </c>
      <c r="C934" t="s">
        <v>564</v>
      </c>
      <c r="D934">
        <v>62.8</v>
      </c>
      <c r="E934">
        <v>50.5</v>
      </c>
      <c r="F934">
        <v>59.9</v>
      </c>
      <c r="G934">
        <v>90.5</v>
      </c>
      <c r="K934">
        <v>79227</v>
      </c>
      <c r="L934">
        <v>53427</v>
      </c>
      <c r="M934">
        <v>53427</v>
      </c>
      <c r="O934">
        <v>291769.2</v>
      </c>
      <c r="P934">
        <v>1703789.8</v>
      </c>
      <c r="Q934">
        <v>17037.900000000001</v>
      </c>
      <c r="R934">
        <v>995516.5</v>
      </c>
      <c r="S934" t="s">
        <v>44</v>
      </c>
      <c r="T934" t="s">
        <v>45</v>
      </c>
      <c r="U934" t="s">
        <v>40</v>
      </c>
      <c r="V934">
        <v>1967</v>
      </c>
      <c r="W934">
        <v>2024</v>
      </c>
      <c r="X934" t="s">
        <v>44</v>
      </c>
      <c r="Y934" t="s">
        <v>46</v>
      </c>
      <c r="Z934">
        <v>50.5</v>
      </c>
      <c r="AA934" t="s">
        <v>42</v>
      </c>
      <c r="AE934">
        <v>49.2</v>
      </c>
      <c r="AF934">
        <v>68.45</v>
      </c>
      <c r="AG934">
        <v>19.25</v>
      </c>
      <c r="AH934">
        <v>20.329999999999998</v>
      </c>
      <c r="AI934">
        <v>97.32</v>
      </c>
      <c r="AJ934" t="b">
        <v>0</v>
      </c>
    </row>
    <row r="935" spans="1:36" x14ac:dyDescent="0.25">
      <c r="A935" t="s">
        <v>36</v>
      </c>
      <c r="B935" t="s">
        <v>68</v>
      </c>
      <c r="C935" t="s">
        <v>553</v>
      </c>
      <c r="D935">
        <v>83.1</v>
      </c>
      <c r="E935">
        <v>94.9</v>
      </c>
      <c r="F935">
        <v>113.4</v>
      </c>
      <c r="G935">
        <v>689.27</v>
      </c>
      <c r="K935">
        <v>234760</v>
      </c>
      <c r="L935">
        <v>173560</v>
      </c>
      <c r="M935">
        <v>173560</v>
      </c>
      <c r="O935">
        <v>1025771</v>
      </c>
      <c r="P935">
        <v>12977073.800000001</v>
      </c>
      <c r="Q935">
        <v>129770.7</v>
      </c>
      <c r="R935">
        <v>3499930.7</v>
      </c>
      <c r="S935" t="s">
        <v>38</v>
      </c>
      <c r="T935" t="s">
        <v>39</v>
      </c>
      <c r="U935" t="s">
        <v>54</v>
      </c>
      <c r="V935">
        <v>2002</v>
      </c>
      <c r="W935">
        <v>2024</v>
      </c>
      <c r="X935" t="s">
        <v>38</v>
      </c>
      <c r="Y935" t="s">
        <v>41</v>
      </c>
      <c r="Z935">
        <v>94.9</v>
      </c>
      <c r="AA935" t="s">
        <v>42</v>
      </c>
      <c r="AE935">
        <v>54.4</v>
      </c>
      <c r="AF935">
        <v>85.35</v>
      </c>
      <c r="AG935">
        <v>30.95</v>
      </c>
      <c r="AH935">
        <v>7.97</v>
      </c>
      <c r="AI935">
        <v>131.78</v>
      </c>
      <c r="AJ935" t="b">
        <v>0</v>
      </c>
    </row>
    <row r="936" spans="1:36" x14ac:dyDescent="0.25">
      <c r="A936" t="s">
        <v>36</v>
      </c>
      <c r="B936" t="s">
        <v>862</v>
      </c>
      <c r="C936" t="s">
        <v>863</v>
      </c>
      <c r="D936">
        <v>64.8</v>
      </c>
      <c r="E936">
        <v>66.3</v>
      </c>
      <c r="F936">
        <v>71.5</v>
      </c>
      <c r="G936">
        <v>247.35</v>
      </c>
      <c r="K936">
        <v>177920</v>
      </c>
      <c r="L936">
        <v>152000</v>
      </c>
      <c r="M936">
        <v>152000</v>
      </c>
      <c r="O936">
        <v>1589203</v>
      </c>
      <c r="P936">
        <v>4656985.4000000004</v>
      </c>
      <c r="Q936">
        <v>46569.9</v>
      </c>
      <c r="R936">
        <v>5422360.5999999996</v>
      </c>
      <c r="S936" t="s">
        <v>38</v>
      </c>
      <c r="T936" t="s">
        <v>39</v>
      </c>
      <c r="U936" t="s">
        <v>54</v>
      </c>
      <c r="V936">
        <v>2019</v>
      </c>
      <c r="W936">
        <v>2024</v>
      </c>
      <c r="X936" t="s">
        <v>38</v>
      </c>
      <c r="Y936" t="s">
        <v>41</v>
      </c>
      <c r="Z936">
        <v>66.3</v>
      </c>
      <c r="AA936" t="s">
        <v>42</v>
      </c>
      <c r="AE936">
        <v>54.4</v>
      </c>
      <c r="AF936">
        <v>85.35</v>
      </c>
      <c r="AG936">
        <v>30.95</v>
      </c>
      <c r="AH936">
        <v>7.97</v>
      </c>
      <c r="AI936">
        <v>131.78</v>
      </c>
      <c r="AJ936" t="b">
        <v>0</v>
      </c>
    </row>
    <row r="937" spans="1:36" x14ac:dyDescent="0.25">
      <c r="A937" t="s">
        <v>36</v>
      </c>
      <c r="B937" t="s">
        <v>140</v>
      </c>
      <c r="C937" t="s">
        <v>626</v>
      </c>
      <c r="D937">
        <v>66.599999999999994</v>
      </c>
      <c r="E937">
        <v>47.6</v>
      </c>
      <c r="F937">
        <v>57.6</v>
      </c>
      <c r="G937">
        <v>82.58</v>
      </c>
      <c r="K937">
        <v>46933</v>
      </c>
      <c r="L937">
        <v>46933</v>
      </c>
      <c r="M937">
        <v>46933</v>
      </c>
      <c r="O937">
        <v>198378.4</v>
      </c>
      <c r="P937">
        <v>1554842.1</v>
      </c>
      <c r="Q937">
        <v>15548.4</v>
      </c>
      <c r="R937">
        <v>676867.1</v>
      </c>
      <c r="S937" t="s">
        <v>44</v>
      </c>
      <c r="T937" t="s">
        <v>45</v>
      </c>
      <c r="U937" t="s">
        <v>52</v>
      </c>
      <c r="V937">
        <v>1911</v>
      </c>
      <c r="W937">
        <v>2024</v>
      </c>
      <c r="X937" t="s">
        <v>44</v>
      </c>
      <c r="Y937" t="s">
        <v>46</v>
      </c>
      <c r="Z937">
        <v>47.6</v>
      </c>
      <c r="AA937" t="s">
        <v>42</v>
      </c>
      <c r="AE937">
        <v>49.2</v>
      </c>
      <c r="AF937">
        <v>68.45</v>
      </c>
      <c r="AG937">
        <v>19.25</v>
      </c>
      <c r="AH937">
        <v>20.329999999999998</v>
      </c>
      <c r="AI937">
        <v>97.32</v>
      </c>
      <c r="AJ937" t="b">
        <v>0</v>
      </c>
    </row>
    <row r="938" spans="1:36" x14ac:dyDescent="0.25">
      <c r="A938" t="s">
        <v>36</v>
      </c>
      <c r="B938" t="s">
        <v>619</v>
      </c>
      <c r="C938" t="s">
        <v>620</v>
      </c>
      <c r="D938">
        <v>78.099999999999994</v>
      </c>
      <c r="E938">
        <v>68.7</v>
      </c>
      <c r="F938">
        <v>80.599999999999994</v>
      </c>
      <c r="G938">
        <v>125.96</v>
      </c>
      <c r="K938">
        <v>58758</v>
      </c>
      <c r="L938">
        <v>58758</v>
      </c>
      <c r="M938">
        <v>58758</v>
      </c>
      <c r="O938">
        <v>488822.7</v>
      </c>
      <c r="P938">
        <v>2371550.7999999998</v>
      </c>
      <c r="Q938">
        <v>23715.5</v>
      </c>
      <c r="R938">
        <v>1667863</v>
      </c>
      <c r="S938" t="s">
        <v>44</v>
      </c>
      <c r="T938" t="s">
        <v>45</v>
      </c>
      <c r="U938" t="s">
        <v>40</v>
      </c>
      <c r="V938">
        <v>1898</v>
      </c>
      <c r="W938">
        <v>2024</v>
      </c>
      <c r="X938" t="s">
        <v>44</v>
      </c>
      <c r="Y938" t="s">
        <v>46</v>
      </c>
      <c r="Z938">
        <v>68.7</v>
      </c>
      <c r="AA938" t="s">
        <v>42</v>
      </c>
      <c r="AE938">
        <v>49.2</v>
      </c>
      <c r="AF938">
        <v>68.45</v>
      </c>
      <c r="AG938">
        <v>19.25</v>
      </c>
      <c r="AH938">
        <v>20.329999999999998</v>
      </c>
      <c r="AI938">
        <v>97.32</v>
      </c>
      <c r="AJ938" t="b">
        <v>0</v>
      </c>
    </row>
    <row r="939" spans="1:36" x14ac:dyDescent="0.25">
      <c r="A939" t="s">
        <v>36</v>
      </c>
      <c r="B939" t="s">
        <v>405</v>
      </c>
      <c r="C939" t="s">
        <v>621</v>
      </c>
      <c r="D939">
        <v>80.5</v>
      </c>
      <c r="E939">
        <v>48.6</v>
      </c>
      <c r="G939">
        <v>181.43</v>
      </c>
      <c r="K939">
        <v>115200</v>
      </c>
      <c r="L939">
        <v>96000</v>
      </c>
      <c r="M939">
        <v>96000</v>
      </c>
      <c r="O939">
        <v>366172.3</v>
      </c>
      <c r="P939">
        <v>3415900</v>
      </c>
      <c r="Q939">
        <v>34159</v>
      </c>
      <c r="R939">
        <v>1249379.8999999999</v>
      </c>
      <c r="S939" t="s">
        <v>38</v>
      </c>
      <c r="T939" t="s">
        <v>39</v>
      </c>
      <c r="U939" t="s">
        <v>40</v>
      </c>
      <c r="V939">
        <v>1998</v>
      </c>
      <c r="W939">
        <v>2024</v>
      </c>
      <c r="X939" t="s">
        <v>38</v>
      </c>
      <c r="Y939" t="s">
        <v>41</v>
      </c>
      <c r="Z939">
        <v>48.6</v>
      </c>
      <c r="AA939" t="s">
        <v>42</v>
      </c>
      <c r="AE939">
        <v>54.4</v>
      </c>
      <c r="AF939">
        <v>85.35</v>
      </c>
      <c r="AG939">
        <v>30.95</v>
      </c>
      <c r="AH939">
        <v>7.97</v>
      </c>
      <c r="AI939">
        <v>131.78</v>
      </c>
      <c r="AJ939" t="b">
        <v>0</v>
      </c>
    </row>
    <row r="940" spans="1:36" x14ac:dyDescent="0.25">
      <c r="A940" t="s">
        <v>87</v>
      </c>
      <c r="B940" t="s">
        <v>88</v>
      </c>
      <c r="C940" t="s">
        <v>484</v>
      </c>
      <c r="D940">
        <v>56.2</v>
      </c>
      <c r="E940">
        <v>109.3</v>
      </c>
      <c r="F940">
        <v>104.7</v>
      </c>
      <c r="G940">
        <v>466.91</v>
      </c>
      <c r="K940">
        <v>51572</v>
      </c>
      <c r="L940">
        <v>51572</v>
      </c>
      <c r="M940">
        <v>51572</v>
      </c>
      <c r="O940">
        <v>466202</v>
      </c>
      <c r="P940">
        <v>8790543.8000000007</v>
      </c>
      <c r="Q940">
        <v>87905.4</v>
      </c>
      <c r="R940">
        <v>1590681.2</v>
      </c>
      <c r="S940" t="s">
        <v>89</v>
      </c>
      <c r="T940" t="s">
        <v>90</v>
      </c>
      <c r="U940" t="s">
        <v>40</v>
      </c>
      <c r="V940">
        <v>1941</v>
      </c>
      <c r="W940">
        <v>2024</v>
      </c>
      <c r="X940" t="s">
        <v>89</v>
      </c>
      <c r="Y940" t="s">
        <v>46</v>
      </c>
      <c r="Z940">
        <v>109.3</v>
      </c>
      <c r="AA940" t="s">
        <v>42</v>
      </c>
      <c r="AE940">
        <v>102.25</v>
      </c>
      <c r="AF940">
        <v>158.77000000000001</v>
      </c>
      <c r="AG940">
        <v>56.52</v>
      </c>
      <c r="AH940">
        <v>17.46</v>
      </c>
      <c r="AI940">
        <v>243.56</v>
      </c>
      <c r="AJ940" t="b">
        <v>0</v>
      </c>
    </row>
    <row r="941" spans="1:36" x14ac:dyDescent="0.25">
      <c r="A941" t="s">
        <v>36</v>
      </c>
      <c r="B941" t="s">
        <v>346</v>
      </c>
      <c r="C941" t="s">
        <v>739</v>
      </c>
      <c r="D941">
        <v>109.7</v>
      </c>
      <c r="E941">
        <v>50</v>
      </c>
      <c r="F941">
        <v>58.5</v>
      </c>
      <c r="G941">
        <v>34.11</v>
      </c>
      <c r="K941">
        <v>17252</v>
      </c>
      <c r="L941">
        <v>17252</v>
      </c>
      <c r="M941">
        <v>17252</v>
      </c>
      <c r="O941">
        <v>64736.2</v>
      </c>
      <c r="P941">
        <v>642135</v>
      </c>
      <c r="Q941">
        <v>6421.3</v>
      </c>
      <c r="R941">
        <v>220879.7</v>
      </c>
      <c r="S941" t="s">
        <v>233</v>
      </c>
      <c r="T941" t="s">
        <v>234</v>
      </c>
      <c r="U941" t="s">
        <v>52</v>
      </c>
      <c r="V941">
        <v>1958</v>
      </c>
      <c r="W941">
        <v>2024</v>
      </c>
      <c r="X941" t="s">
        <v>233</v>
      </c>
      <c r="Y941" t="s">
        <v>41</v>
      </c>
      <c r="Z941">
        <v>50</v>
      </c>
      <c r="AA941" t="s">
        <v>42</v>
      </c>
      <c r="AE941">
        <v>58.88</v>
      </c>
      <c r="AF941">
        <v>200.2</v>
      </c>
      <c r="AG941">
        <v>141.32</v>
      </c>
      <c r="AH941">
        <v>-153.11000000000001</v>
      </c>
      <c r="AI941">
        <v>412.19</v>
      </c>
      <c r="AJ941" t="b">
        <v>0</v>
      </c>
    </row>
    <row r="942" spans="1:36" x14ac:dyDescent="0.25">
      <c r="A942" t="s">
        <v>36</v>
      </c>
      <c r="B942" t="s">
        <v>866</v>
      </c>
      <c r="C942" t="s">
        <v>867</v>
      </c>
      <c r="D942">
        <v>131.69999999999999</v>
      </c>
      <c r="E942">
        <v>348.5</v>
      </c>
      <c r="F942">
        <v>375.7</v>
      </c>
      <c r="G942">
        <v>457.07</v>
      </c>
      <c r="K942">
        <v>68896</v>
      </c>
      <c r="L942">
        <v>66396</v>
      </c>
      <c r="M942">
        <v>66396</v>
      </c>
      <c r="O942">
        <v>4259743</v>
      </c>
      <c r="P942">
        <v>8605300.3000000007</v>
      </c>
      <c r="Q942">
        <v>86053</v>
      </c>
      <c r="R942">
        <v>14534243.1</v>
      </c>
      <c r="S942" t="s">
        <v>66</v>
      </c>
      <c r="T942" t="s">
        <v>67</v>
      </c>
      <c r="U942" t="s">
        <v>40</v>
      </c>
      <c r="V942">
        <v>1957</v>
      </c>
      <c r="W942">
        <v>2024</v>
      </c>
      <c r="X942" t="s">
        <v>66</v>
      </c>
      <c r="Y942" t="s">
        <v>66</v>
      </c>
      <c r="Z942">
        <v>348.5</v>
      </c>
      <c r="AA942" t="s">
        <v>42</v>
      </c>
      <c r="AE942">
        <v>58.88</v>
      </c>
      <c r="AF942">
        <v>118.35</v>
      </c>
      <c r="AG942">
        <v>59.47</v>
      </c>
      <c r="AH942">
        <v>-30.34</v>
      </c>
      <c r="AI942">
        <v>207.56</v>
      </c>
      <c r="AJ942" t="b">
        <v>1</v>
      </c>
    </row>
    <row r="943" spans="1:36" x14ac:dyDescent="0.25">
      <c r="A943" t="s">
        <v>36</v>
      </c>
      <c r="B943" t="s">
        <v>712</v>
      </c>
      <c r="C943" t="s">
        <v>713</v>
      </c>
      <c r="D943">
        <v>37</v>
      </c>
      <c r="E943">
        <v>56.7</v>
      </c>
      <c r="F943">
        <v>61.8</v>
      </c>
      <c r="G943">
        <v>39.47</v>
      </c>
      <c r="K943">
        <v>31600</v>
      </c>
      <c r="L943">
        <v>31600</v>
      </c>
      <c r="M943">
        <v>31600</v>
      </c>
      <c r="O943">
        <v>307309.3</v>
      </c>
      <c r="P943">
        <v>743040.2</v>
      </c>
      <c r="Q943">
        <v>7430.4</v>
      </c>
      <c r="R943">
        <v>1048539.3</v>
      </c>
      <c r="S943" t="s">
        <v>271</v>
      </c>
      <c r="T943" t="s">
        <v>272</v>
      </c>
      <c r="U943" t="s">
        <v>52</v>
      </c>
      <c r="V943">
        <v>2008</v>
      </c>
      <c r="W943">
        <v>2024</v>
      </c>
      <c r="X943" t="s">
        <v>271</v>
      </c>
      <c r="Y943" t="s">
        <v>273</v>
      </c>
      <c r="Z943">
        <v>56.7</v>
      </c>
      <c r="AA943" t="s">
        <v>42</v>
      </c>
      <c r="AE943">
        <v>39.35</v>
      </c>
      <c r="AF943">
        <v>86.15</v>
      </c>
      <c r="AG943">
        <v>46.8</v>
      </c>
      <c r="AH943">
        <v>-30.85</v>
      </c>
      <c r="AI943">
        <v>156.35</v>
      </c>
      <c r="AJ943" t="b">
        <v>0</v>
      </c>
    </row>
    <row r="944" spans="1:36" x14ac:dyDescent="0.25">
      <c r="A944" t="s">
        <v>36</v>
      </c>
      <c r="B944" t="s">
        <v>868</v>
      </c>
      <c r="C944" t="s">
        <v>869</v>
      </c>
      <c r="D944">
        <v>63.8</v>
      </c>
      <c r="E944">
        <v>47.5</v>
      </c>
      <c r="F944">
        <v>55.3</v>
      </c>
      <c r="G944">
        <v>168.5</v>
      </c>
      <c r="K944">
        <v>149250</v>
      </c>
      <c r="L944">
        <v>99250</v>
      </c>
      <c r="M944">
        <v>99250</v>
      </c>
      <c r="O944">
        <v>450591</v>
      </c>
      <c r="P944">
        <v>3172300.7999999998</v>
      </c>
      <c r="Q944">
        <v>31723</v>
      </c>
      <c r="R944">
        <v>1537416.5</v>
      </c>
      <c r="S944" t="s">
        <v>38</v>
      </c>
      <c r="T944" t="s">
        <v>39</v>
      </c>
      <c r="U944" t="s">
        <v>40</v>
      </c>
      <c r="V944">
        <v>1920</v>
      </c>
      <c r="W944">
        <v>2024</v>
      </c>
      <c r="X944" t="s">
        <v>38</v>
      </c>
      <c r="Y944" t="s">
        <v>41</v>
      </c>
      <c r="Z944">
        <v>47.5</v>
      </c>
      <c r="AA944" t="s">
        <v>42</v>
      </c>
      <c r="AE944">
        <v>54.4</v>
      </c>
      <c r="AF944">
        <v>85.35</v>
      </c>
      <c r="AG944">
        <v>30.95</v>
      </c>
      <c r="AH944">
        <v>7.97</v>
      </c>
      <c r="AI944">
        <v>131.78</v>
      </c>
      <c r="AJ944" t="b">
        <v>0</v>
      </c>
    </row>
    <row r="945" spans="1:36" x14ac:dyDescent="0.25">
      <c r="A945" t="s">
        <v>36</v>
      </c>
      <c r="B945" t="s">
        <v>95</v>
      </c>
      <c r="C945" t="s">
        <v>552</v>
      </c>
      <c r="D945">
        <v>71.099999999999994</v>
      </c>
      <c r="E945">
        <v>57.3</v>
      </c>
      <c r="F945">
        <v>69.099999999999994</v>
      </c>
      <c r="G945">
        <v>135.26</v>
      </c>
      <c r="K945">
        <v>74100</v>
      </c>
      <c r="L945">
        <v>57700</v>
      </c>
      <c r="M945">
        <v>57700</v>
      </c>
      <c r="O945">
        <v>222895</v>
      </c>
      <c r="P945">
        <v>2546643.7999999998</v>
      </c>
      <c r="Q945">
        <v>25466.400000000001</v>
      </c>
      <c r="R945">
        <v>760517.7</v>
      </c>
      <c r="S945" t="s">
        <v>44</v>
      </c>
      <c r="T945" t="s">
        <v>45</v>
      </c>
      <c r="U945" t="s">
        <v>40</v>
      </c>
      <c r="V945">
        <v>1954</v>
      </c>
      <c r="W945">
        <v>2024</v>
      </c>
      <c r="X945" t="s">
        <v>44</v>
      </c>
      <c r="Y945" t="s">
        <v>46</v>
      </c>
      <c r="Z945">
        <v>57.3</v>
      </c>
      <c r="AA945" t="s">
        <v>42</v>
      </c>
      <c r="AE945">
        <v>49.2</v>
      </c>
      <c r="AF945">
        <v>68.45</v>
      </c>
      <c r="AG945">
        <v>19.25</v>
      </c>
      <c r="AH945">
        <v>20.329999999999998</v>
      </c>
      <c r="AI945">
        <v>97.32</v>
      </c>
      <c r="AJ945" t="b">
        <v>0</v>
      </c>
    </row>
    <row r="946" spans="1:36" x14ac:dyDescent="0.25">
      <c r="A946" t="s">
        <v>36</v>
      </c>
      <c r="B946" t="s">
        <v>583</v>
      </c>
      <c r="C946" t="s">
        <v>584</v>
      </c>
      <c r="D946">
        <v>93.9</v>
      </c>
      <c r="E946">
        <v>61.6</v>
      </c>
      <c r="F946">
        <v>72.2</v>
      </c>
      <c r="G946">
        <v>479.03</v>
      </c>
      <c r="K946">
        <v>177671</v>
      </c>
      <c r="L946">
        <v>177671</v>
      </c>
      <c r="M946">
        <v>177671</v>
      </c>
      <c r="O946">
        <v>563166.69999999995</v>
      </c>
      <c r="P946">
        <v>9018775.9000000004</v>
      </c>
      <c r="Q946">
        <v>90187.8</v>
      </c>
      <c r="R946">
        <v>1921524.8</v>
      </c>
      <c r="S946" t="s">
        <v>38</v>
      </c>
      <c r="T946" t="s">
        <v>39</v>
      </c>
      <c r="U946" t="s">
        <v>54</v>
      </c>
      <c r="V946">
        <v>1947</v>
      </c>
      <c r="W946">
        <v>2024</v>
      </c>
      <c r="X946" t="s">
        <v>38</v>
      </c>
      <c r="Y946" t="s">
        <v>41</v>
      </c>
      <c r="Z946">
        <v>61.6</v>
      </c>
      <c r="AA946" t="s">
        <v>42</v>
      </c>
      <c r="AE946">
        <v>54.4</v>
      </c>
      <c r="AF946">
        <v>85.35</v>
      </c>
      <c r="AG946">
        <v>30.95</v>
      </c>
      <c r="AH946">
        <v>7.97</v>
      </c>
      <c r="AI946">
        <v>131.78</v>
      </c>
      <c r="AJ946" t="b">
        <v>0</v>
      </c>
    </row>
    <row r="947" spans="1:36" x14ac:dyDescent="0.25">
      <c r="A947" t="s">
        <v>36</v>
      </c>
      <c r="B947" t="s">
        <v>408</v>
      </c>
      <c r="C947" t="s">
        <v>588</v>
      </c>
      <c r="D947">
        <v>61.2</v>
      </c>
      <c r="E947">
        <v>46.8</v>
      </c>
      <c r="F947">
        <v>51.6</v>
      </c>
      <c r="G947">
        <v>95.03</v>
      </c>
      <c r="K947">
        <v>76164</v>
      </c>
      <c r="L947">
        <v>68549</v>
      </c>
      <c r="M947">
        <v>68549</v>
      </c>
      <c r="O947">
        <v>416649.7</v>
      </c>
      <c r="P947">
        <v>1789200.1</v>
      </c>
      <c r="Q947">
        <v>17892</v>
      </c>
      <c r="R947">
        <v>1421608.8</v>
      </c>
      <c r="S947" t="s">
        <v>38</v>
      </c>
      <c r="T947" t="s">
        <v>39</v>
      </c>
      <c r="U947" t="s">
        <v>40</v>
      </c>
      <c r="V947">
        <v>1999</v>
      </c>
      <c r="W947">
        <v>2024</v>
      </c>
      <c r="X947" t="s">
        <v>38</v>
      </c>
      <c r="Y947" t="s">
        <v>41</v>
      </c>
      <c r="Z947">
        <v>46.8</v>
      </c>
      <c r="AA947" t="s">
        <v>42</v>
      </c>
      <c r="AE947">
        <v>54.4</v>
      </c>
      <c r="AF947">
        <v>85.35</v>
      </c>
      <c r="AG947">
        <v>30.95</v>
      </c>
      <c r="AH947">
        <v>7.97</v>
      </c>
      <c r="AI947">
        <v>131.78</v>
      </c>
      <c r="AJ947" t="b">
        <v>0</v>
      </c>
    </row>
    <row r="948" spans="1:36" x14ac:dyDescent="0.25">
      <c r="A948" t="s">
        <v>36</v>
      </c>
      <c r="B948" t="s">
        <v>57</v>
      </c>
      <c r="C948" t="s">
        <v>773</v>
      </c>
      <c r="D948">
        <v>75.900000000000006</v>
      </c>
      <c r="E948">
        <v>74.099999999999994</v>
      </c>
      <c r="F948">
        <v>73.599999999999994</v>
      </c>
      <c r="G948">
        <v>152</v>
      </c>
      <c r="K948">
        <v>42925</v>
      </c>
      <c r="L948">
        <v>42925</v>
      </c>
      <c r="M948">
        <v>42925</v>
      </c>
      <c r="O948">
        <v>93756.2</v>
      </c>
      <c r="P948">
        <v>2861700.1</v>
      </c>
      <c r="Q948">
        <v>28617</v>
      </c>
      <c r="R948">
        <v>319896.09999999998</v>
      </c>
      <c r="S948" t="s">
        <v>38</v>
      </c>
      <c r="T948" t="s">
        <v>39</v>
      </c>
      <c r="U948" t="s">
        <v>52</v>
      </c>
      <c r="V948">
        <v>1920</v>
      </c>
      <c r="W948">
        <v>2024</v>
      </c>
      <c r="X948" t="s">
        <v>38</v>
      </c>
      <c r="Y948" t="s">
        <v>41</v>
      </c>
      <c r="Z948">
        <v>74.099999999999994</v>
      </c>
      <c r="AA948" t="s">
        <v>42</v>
      </c>
      <c r="AE948">
        <v>54.4</v>
      </c>
      <c r="AF948">
        <v>85.35</v>
      </c>
      <c r="AG948">
        <v>30.95</v>
      </c>
      <c r="AH948">
        <v>7.97</v>
      </c>
      <c r="AI948">
        <v>131.78</v>
      </c>
      <c r="AJ948" t="b">
        <v>0</v>
      </c>
    </row>
    <row r="949" spans="1:36" x14ac:dyDescent="0.25">
      <c r="A949" t="s">
        <v>36</v>
      </c>
      <c r="B949" t="s">
        <v>160</v>
      </c>
      <c r="C949" t="s">
        <v>829</v>
      </c>
      <c r="D949">
        <v>62.8</v>
      </c>
      <c r="E949">
        <v>55.4</v>
      </c>
      <c r="G949">
        <v>121.32</v>
      </c>
      <c r="K949">
        <v>45800</v>
      </c>
      <c r="L949">
        <v>45000</v>
      </c>
      <c r="M949">
        <v>45000</v>
      </c>
      <c r="O949">
        <v>61020.4</v>
      </c>
      <c r="P949">
        <v>2284200.1</v>
      </c>
      <c r="Q949">
        <v>22842</v>
      </c>
      <c r="R949">
        <v>208201.7</v>
      </c>
      <c r="S949" t="s">
        <v>38</v>
      </c>
      <c r="T949" t="s">
        <v>39</v>
      </c>
      <c r="U949" t="s">
        <v>52</v>
      </c>
      <c r="V949">
        <v>1920</v>
      </c>
      <c r="W949">
        <v>2024</v>
      </c>
      <c r="X949" t="s">
        <v>38</v>
      </c>
      <c r="Y949" t="s">
        <v>41</v>
      </c>
      <c r="Z949">
        <v>55.4</v>
      </c>
      <c r="AA949" t="s">
        <v>42</v>
      </c>
      <c r="AE949">
        <v>54.4</v>
      </c>
      <c r="AF949">
        <v>85.35</v>
      </c>
      <c r="AG949">
        <v>30.95</v>
      </c>
      <c r="AH949">
        <v>7.97</v>
      </c>
      <c r="AI949">
        <v>131.78</v>
      </c>
      <c r="AJ949" t="b">
        <v>0</v>
      </c>
    </row>
    <row r="950" spans="1:36" x14ac:dyDescent="0.25">
      <c r="A950" t="s">
        <v>36</v>
      </c>
      <c r="B950" t="s">
        <v>316</v>
      </c>
      <c r="C950" t="s">
        <v>660</v>
      </c>
      <c r="D950">
        <v>60.6</v>
      </c>
      <c r="E950">
        <v>45</v>
      </c>
      <c r="F950">
        <v>53.7</v>
      </c>
      <c r="G950">
        <v>101.79</v>
      </c>
      <c r="K950">
        <v>49520</v>
      </c>
      <c r="L950">
        <v>49520</v>
      </c>
      <c r="M950">
        <v>49520</v>
      </c>
      <c r="O950">
        <v>90943.6</v>
      </c>
      <c r="P950">
        <v>1916510.8</v>
      </c>
      <c r="Q950">
        <v>19165.099999999999</v>
      </c>
      <c r="R950">
        <v>310299.40000000002</v>
      </c>
      <c r="S950" t="s">
        <v>38</v>
      </c>
      <c r="T950" t="s">
        <v>39</v>
      </c>
      <c r="U950" t="s">
        <v>52</v>
      </c>
      <c r="V950">
        <v>1926</v>
      </c>
      <c r="W950">
        <v>2024</v>
      </c>
      <c r="X950" t="s">
        <v>38</v>
      </c>
      <c r="Y950" t="s">
        <v>41</v>
      </c>
      <c r="Z950">
        <v>45</v>
      </c>
      <c r="AA950" t="s">
        <v>42</v>
      </c>
      <c r="AE950">
        <v>54.4</v>
      </c>
      <c r="AF950">
        <v>85.35</v>
      </c>
      <c r="AG950">
        <v>30.95</v>
      </c>
      <c r="AH950">
        <v>7.97</v>
      </c>
      <c r="AI950">
        <v>131.78</v>
      </c>
      <c r="AJ950" t="b">
        <v>0</v>
      </c>
    </row>
    <row r="951" spans="1:36" x14ac:dyDescent="0.25">
      <c r="A951" t="s">
        <v>36</v>
      </c>
      <c r="B951" t="s">
        <v>111</v>
      </c>
      <c r="C951" t="s">
        <v>532</v>
      </c>
      <c r="D951">
        <v>66.5</v>
      </c>
      <c r="E951">
        <v>49.5</v>
      </c>
      <c r="F951">
        <v>60.2</v>
      </c>
      <c r="G951">
        <v>135.38999999999999</v>
      </c>
      <c r="K951">
        <v>81837</v>
      </c>
      <c r="L951">
        <v>73437</v>
      </c>
      <c r="M951">
        <v>73437</v>
      </c>
      <c r="O951">
        <v>318647.5</v>
      </c>
      <c r="P951">
        <v>2548968.1</v>
      </c>
      <c r="Q951">
        <v>25489.7</v>
      </c>
      <c r="R951">
        <v>1087225.3</v>
      </c>
      <c r="S951" t="s">
        <v>44</v>
      </c>
      <c r="T951" t="s">
        <v>45</v>
      </c>
      <c r="U951" t="s">
        <v>40</v>
      </c>
      <c r="V951">
        <v>1953</v>
      </c>
      <c r="W951">
        <v>2024</v>
      </c>
      <c r="X951" t="s">
        <v>44</v>
      </c>
      <c r="Y951" t="s">
        <v>46</v>
      </c>
      <c r="Z951">
        <v>49.5</v>
      </c>
      <c r="AA951" t="s">
        <v>42</v>
      </c>
      <c r="AE951">
        <v>49.2</v>
      </c>
      <c r="AF951">
        <v>68.45</v>
      </c>
      <c r="AG951">
        <v>19.25</v>
      </c>
      <c r="AH951">
        <v>20.329999999999998</v>
      </c>
      <c r="AI951">
        <v>97.32</v>
      </c>
      <c r="AJ951" t="b">
        <v>0</v>
      </c>
    </row>
    <row r="952" spans="1:36" x14ac:dyDescent="0.25">
      <c r="A952" t="s">
        <v>36</v>
      </c>
      <c r="B952" t="s">
        <v>870</v>
      </c>
      <c r="C952" t="s">
        <v>871</v>
      </c>
      <c r="D952">
        <v>63</v>
      </c>
      <c r="E952">
        <v>75.099999999999994</v>
      </c>
      <c r="F952">
        <v>88.4</v>
      </c>
      <c r="G952">
        <v>124.28</v>
      </c>
      <c r="K952">
        <v>43241</v>
      </c>
      <c r="L952">
        <v>43241</v>
      </c>
      <c r="M952">
        <v>43241</v>
      </c>
      <c r="O952">
        <v>265855.09999999998</v>
      </c>
      <c r="P952">
        <v>2339927</v>
      </c>
      <c r="Q952">
        <v>23399.3</v>
      </c>
      <c r="R952">
        <v>907097.59999999998</v>
      </c>
      <c r="S952" t="s">
        <v>131</v>
      </c>
      <c r="T952" t="s">
        <v>132</v>
      </c>
      <c r="U952" t="s">
        <v>52</v>
      </c>
      <c r="V952">
        <v>1890</v>
      </c>
      <c r="W952">
        <v>2024</v>
      </c>
      <c r="X952" t="s">
        <v>131</v>
      </c>
      <c r="Y952" t="s">
        <v>133</v>
      </c>
      <c r="Z952">
        <v>75.099999999999994</v>
      </c>
      <c r="AA952" t="s">
        <v>42</v>
      </c>
      <c r="AE952">
        <v>42.75</v>
      </c>
      <c r="AF952">
        <v>79.05</v>
      </c>
      <c r="AG952">
        <v>36.299999999999997</v>
      </c>
      <c r="AH952">
        <v>-11.7</v>
      </c>
      <c r="AI952">
        <v>133.5</v>
      </c>
      <c r="AJ952" t="b">
        <v>0</v>
      </c>
    </row>
    <row r="953" spans="1:36" x14ac:dyDescent="0.25">
      <c r="A953" t="s">
        <v>36</v>
      </c>
      <c r="B953" t="s">
        <v>400</v>
      </c>
      <c r="C953" t="s">
        <v>546</v>
      </c>
      <c r="D953">
        <v>256.5</v>
      </c>
      <c r="E953">
        <v>249.7</v>
      </c>
      <c r="F953">
        <v>260.7</v>
      </c>
      <c r="G953">
        <v>9510.14</v>
      </c>
      <c r="K953">
        <v>1746176</v>
      </c>
      <c r="L953">
        <v>1106130</v>
      </c>
      <c r="M953">
        <v>1106130</v>
      </c>
      <c r="O953">
        <v>28471990</v>
      </c>
      <c r="P953">
        <v>179049699.59999999</v>
      </c>
      <c r="Q953">
        <v>1790497</v>
      </c>
      <c r="R953">
        <v>97146429.900000006</v>
      </c>
      <c r="S953" t="s">
        <v>201</v>
      </c>
      <c r="T953" t="s">
        <v>202</v>
      </c>
      <c r="U953" t="s">
        <v>54</v>
      </c>
      <c r="V953">
        <v>1913</v>
      </c>
      <c r="W953">
        <v>2024</v>
      </c>
      <c r="X953" t="s">
        <v>201</v>
      </c>
      <c r="Y953" t="s">
        <v>62</v>
      </c>
      <c r="Z953">
        <v>249.7</v>
      </c>
      <c r="AA953" t="s">
        <v>42</v>
      </c>
      <c r="AE953">
        <v>193.95</v>
      </c>
      <c r="AF953">
        <v>253.1</v>
      </c>
      <c r="AG953">
        <v>59.15</v>
      </c>
      <c r="AH953">
        <v>105.22</v>
      </c>
      <c r="AI953">
        <v>341.82</v>
      </c>
      <c r="AJ953" t="b">
        <v>0</v>
      </c>
    </row>
    <row r="954" spans="1:36" x14ac:dyDescent="0.25">
      <c r="A954" t="s">
        <v>36</v>
      </c>
      <c r="B954" t="s">
        <v>222</v>
      </c>
      <c r="C954" t="s">
        <v>688</v>
      </c>
      <c r="D954">
        <v>78.3</v>
      </c>
      <c r="E954">
        <v>196.4</v>
      </c>
      <c r="F954">
        <v>182.8</v>
      </c>
      <c r="G954">
        <v>361.19</v>
      </c>
      <c r="K954">
        <v>44261</v>
      </c>
      <c r="L954">
        <v>44261</v>
      </c>
      <c r="M954">
        <v>44261</v>
      </c>
      <c r="O954">
        <v>554984.80000000005</v>
      </c>
      <c r="P954">
        <v>6800305</v>
      </c>
      <c r="Q954">
        <v>68003.100000000006</v>
      </c>
      <c r="R954">
        <v>1893608.1</v>
      </c>
      <c r="S954" t="s">
        <v>223</v>
      </c>
      <c r="T954" t="s">
        <v>224</v>
      </c>
      <c r="U954" t="s">
        <v>52</v>
      </c>
      <c r="V954">
        <v>1975</v>
      </c>
      <c r="W954">
        <v>2024</v>
      </c>
      <c r="X954" t="s">
        <v>223</v>
      </c>
      <c r="Y954" t="s">
        <v>218</v>
      </c>
      <c r="Z954">
        <v>196.4</v>
      </c>
      <c r="AA954" t="s">
        <v>42</v>
      </c>
      <c r="AE954">
        <v>198.35</v>
      </c>
      <c r="AF954">
        <v>296.77</v>
      </c>
      <c r="AG954">
        <v>98.42</v>
      </c>
      <c r="AH954">
        <v>50.71</v>
      </c>
      <c r="AI954">
        <v>444.41</v>
      </c>
      <c r="AJ954" t="b">
        <v>0</v>
      </c>
    </row>
    <row r="955" spans="1:36" x14ac:dyDescent="0.25">
      <c r="A955" t="s">
        <v>36</v>
      </c>
      <c r="B955" t="s">
        <v>249</v>
      </c>
      <c r="C955" t="s">
        <v>694</v>
      </c>
      <c r="D955">
        <v>116</v>
      </c>
      <c r="E955">
        <v>150.6</v>
      </c>
      <c r="F955">
        <v>144.4</v>
      </c>
      <c r="G955">
        <v>186.16</v>
      </c>
      <c r="K955">
        <v>29315</v>
      </c>
      <c r="L955">
        <v>29315</v>
      </c>
      <c r="M955">
        <v>29315</v>
      </c>
      <c r="O955">
        <v>266543.5</v>
      </c>
      <c r="P955">
        <v>3504819.9</v>
      </c>
      <c r="Q955">
        <v>35048.199999999997</v>
      </c>
      <c r="R955">
        <v>909446.4</v>
      </c>
      <c r="S955" t="s">
        <v>233</v>
      </c>
      <c r="T955" t="s">
        <v>234</v>
      </c>
      <c r="U955" t="s">
        <v>52</v>
      </c>
      <c r="V955">
        <v>1993</v>
      </c>
      <c r="W955">
        <v>2024</v>
      </c>
      <c r="X955" t="s">
        <v>233</v>
      </c>
      <c r="Y955" t="s">
        <v>41</v>
      </c>
      <c r="Z955">
        <v>150.6</v>
      </c>
      <c r="AA955" t="s">
        <v>42</v>
      </c>
      <c r="AE955">
        <v>58.88</v>
      </c>
      <c r="AF955">
        <v>200.2</v>
      </c>
      <c r="AG955">
        <v>141.32</v>
      </c>
      <c r="AH955">
        <v>-153.11000000000001</v>
      </c>
      <c r="AI955">
        <v>412.19</v>
      </c>
      <c r="AJ955" t="b">
        <v>0</v>
      </c>
    </row>
    <row r="956" spans="1:36" x14ac:dyDescent="0.25">
      <c r="A956" t="s">
        <v>36</v>
      </c>
      <c r="B956" t="s">
        <v>240</v>
      </c>
      <c r="C956" t="s">
        <v>578</v>
      </c>
      <c r="D956">
        <v>84.6</v>
      </c>
      <c r="E956">
        <v>79.599999999999994</v>
      </c>
      <c r="F956">
        <v>84.2</v>
      </c>
      <c r="G956">
        <v>188.7</v>
      </c>
      <c r="K956">
        <v>108233</v>
      </c>
      <c r="L956">
        <v>108233</v>
      </c>
      <c r="M956">
        <v>108233</v>
      </c>
      <c r="O956">
        <v>1482595</v>
      </c>
      <c r="P956">
        <v>3552648</v>
      </c>
      <c r="Q956">
        <v>35526.5</v>
      </c>
      <c r="R956">
        <v>5058614.0999999996</v>
      </c>
      <c r="S956" t="s">
        <v>241</v>
      </c>
      <c r="T956" t="s">
        <v>242</v>
      </c>
      <c r="U956" t="s">
        <v>54</v>
      </c>
      <c r="V956">
        <v>1980</v>
      </c>
      <c r="W956">
        <v>2024</v>
      </c>
      <c r="X956" t="s">
        <v>241</v>
      </c>
      <c r="Y956" t="s">
        <v>41</v>
      </c>
      <c r="Z956">
        <v>79.599999999999994</v>
      </c>
      <c r="AA956" t="s">
        <v>42</v>
      </c>
      <c r="AE956">
        <v>67.75</v>
      </c>
      <c r="AF956">
        <v>90.9</v>
      </c>
      <c r="AG956">
        <v>23.15</v>
      </c>
      <c r="AH956">
        <v>33.020000000000003</v>
      </c>
      <c r="AI956">
        <v>125.63</v>
      </c>
      <c r="AJ956" t="b">
        <v>0</v>
      </c>
    </row>
    <row r="957" spans="1:36" x14ac:dyDescent="0.25">
      <c r="A957" t="s">
        <v>36</v>
      </c>
      <c r="B957" t="s">
        <v>279</v>
      </c>
      <c r="C957" t="s">
        <v>724</v>
      </c>
      <c r="D957">
        <v>69.5</v>
      </c>
      <c r="E957">
        <v>61</v>
      </c>
      <c r="F957">
        <v>73.2</v>
      </c>
      <c r="G957">
        <v>140.96</v>
      </c>
      <c r="K957">
        <v>50000</v>
      </c>
      <c r="L957">
        <v>50000</v>
      </c>
      <c r="M957">
        <v>50000</v>
      </c>
      <c r="O957">
        <v>116086</v>
      </c>
      <c r="P957">
        <v>2653964.5</v>
      </c>
      <c r="Q957">
        <v>26539.599999999999</v>
      </c>
      <c r="R957">
        <v>396085.4</v>
      </c>
      <c r="S957" t="s">
        <v>38</v>
      </c>
      <c r="T957" t="s">
        <v>39</v>
      </c>
      <c r="U957" t="s">
        <v>40</v>
      </c>
      <c r="V957">
        <v>1950</v>
      </c>
      <c r="W957">
        <v>2024</v>
      </c>
      <c r="X957" t="s">
        <v>38</v>
      </c>
      <c r="Y957" t="s">
        <v>41</v>
      </c>
      <c r="Z957">
        <v>61</v>
      </c>
      <c r="AA957" t="s">
        <v>42</v>
      </c>
      <c r="AE957">
        <v>54.4</v>
      </c>
      <c r="AF957">
        <v>85.35</v>
      </c>
      <c r="AG957">
        <v>30.95</v>
      </c>
      <c r="AH957">
        <v>7.97</v>
      </c>
      <c r="AI957">
        <v>131.78</v>
      </c>
      <c r="AJ957" t="b">
        <v>0</v>
      </c>
    </row>
    <row r="958" spans="1:36" x14ac:dyDescent="0.25">
      <c r="A958" t="s">
        <v>36</v>
      </c>
      <c r="B958" t="s">
        <v>292</v>
      </c>
      <c r="C958" t="s">
        <v>733</v>
      </c>
      <c r="D958">
        <v>59.4</v>
      </c>
      <c r="E958">
        <v>39.200000000000003</v>
      </c>
      <c r="F958">
        <v>44</v>
      </c>
      <c r="G958">
        <v>64.17</v>
      </c>
      <c r="K958">
        <v>67300</v>
      </c>
      <c r="L958">
        <v>59500</v>
      </c>
      <c r="M958">
        <v>59500</v>
      </c>
      <c r="O958">
        <v>329757.7</v>
      </c>
      <c r="P958">
        <v>1208115</v>
      </c>
      <c r="Q958">
        <v>12081.2</v>
      </c>
      <c r="R958">
        <v>1125133.3</v>
      </c>
      <c r="S958" t="s">
        <v>38</v>
      </c>
      <c r="T958" t="s">
        <v>39</v>
      </c>
      <c r="U958" t="s">
        <v>40</v>
      </c>
      <c r="V958">
        <v>1979</v>
      </c>
      <c r="W958">
        <v>2024</v>
      </c>
      <c r="X958" t="s">
        <v>38</v>
      </c>
      <c r="Y958" t="s">
        <v>41</v>
      </c>
      <c r="Z958">
        <v>39.200000000000003</v>
      </c>
      <c r="AA958" t="s">
        <v>42</v>
      </c>
      <c r="AE958">
        <v>54.4</v>
      </c>
      <c r="AF958">
        <v>85.35</v>
      </c>
      <c r="AG958">
        <v>30.95</v>
      </c>
      <c r="AH958">
        <v>7.97</v>
      </c>
      <c r="AI958">
        <v>131.78</v>
      </c>
      <c r="AJ958" t="b">
        <v>0</v>
      </c>
    </row>
    <row r="959" spans="1:36" x14ac:dyDescent="0.25">
      <c r="A959" t="s">
        <v>36</v>
      </c>
      <c r="B959" t="s">
        <v>141</v>
      </c>
      <c r="C959" t="s">
        <v>741</v>
      </c>
      <c r="D959">
        <v>90.1</v>
      </c>
      <c r="E959">
        <v>56.2</v>
      </c>
      <c r="G959">
        <v>145.87</v>
      </c>
      <c r="K959">
        <v>69855</v>
      </c>
      <c r="L959">
        <v>59955</v>
      </c>
      <c r="M959">
        <v>59955</v>
      </c>
      <c r="O959">
        <v>182022.1</v>
      </c>
      <c r="P959">
        <v>2746300</v>
      </c>
      <c r="Q959">
        <v>27463</v>
      </c>
      <c r="R959">
        <v>621059.4</v>
      </c>
      <c r="S959" t="s">
        <v>38</v>
      </c>
      <c r="T959" t="s">
        <v>39</v>
      </c>
      <c r="U959" t="s">
        <v>40</v>
      </c>
      <c r="V959">
        <v>1963</v>
      </c>
      <c r="W959">
        <v>2024</v>
      </c>
      <c r="X959" t="s">
        <v>38</v>
      </c>
      <c r="Y959" t="s">
        <v>41</v>
      </c>
      <c r="Z959">
        <v>56.2</v>
      </c>
      <c r="AA959" t="s">
        <v>42</v>
      </c>
      <c r="AE959">
        <v>54.4</v>
      </c>
      <c r="AF959">
        <v>85.35</v>
      </c>
      <c r="AG959">
        <v>30.95</v>
      </c>
      <c r="AH959">
        <v>7.97</v>
      </c>
      <c r="AI959">
        <v>131.78</v>
      </c>
      <c r="AJ959" t="b">
        <v>0</v>
      </c>
    </row>
    <row r="960" spans="1:36" x14ac:dyDescent="0.25">
      <c r="A960" t="s">
        <v>36</v>
      </c>
      <c r="B960" t="s">
        <v>872</v>
      </c>
      <c r="C960" t="s">
        <v>873</v>
      </c>
      <c r="D960">
        <v>101.6</v>
      </c>
      <c r="E960">
        <v>78.3</v>
      </c>
      <c r="G960">
        <v>77.819999999999993</v>
      </c>
      <c r="K960">
        <v>20000</v>
      </c>
      <c r="L960">
        <v>20000</v>
      </c>
      <c r="M960">
        <v>20000</v>
      </c>
      <c r="O960">
        <v>29626.9</v>
      </c>
      <c r="P960">
        <v>1465200.1</v>
      </c>
      <c r="Q960">
        <v>14652</v>
      </c>
      <c r="R960">
        <v>101087</v>
      </c>
      <c r="S960" t="s">
        <v>38</v>
      </c>
      <c r="T960" t="s">
        <v>39</v>
      </c>
      <c r="U960" t="s">
        <v>52</v>
      </c>
      <c r="V960">
        <v>1920</v>
      </c>
      <c r="W960">
        <v>2024</v>
      </c>
      <c r="X960" t="s">
        <v>38</v>
      </c>
      <c r="Y960" t="s">
        <v>41</v>
      </c>
      <c r="Z960">
        <v>78.3</v>
      </c>
      <c r="AA960" t="s">
        <v>42</v>
      </c>
      <c r="AE960">
        <v>54.4</v>
      </c>
      <c r="AF960">
        <v>85.35</v>
      </c>
      <c r="AG960">
        <v>30.95</v>
      </c>
      <c r="AH960">
        <v>7.97</v>
      </c>
      <c r="AI960">
        <v>131.78</v>
      </c>
      <c r="AJ960" t="b">
        <v>0</v>
      </c>
    </row>
    <row r="961" spans="1:36" x14ac:dyDescent="0.25">
      <c r="A961" t="s">
        <v>36</v>
      </c>
      <c r="B961" t="s">
        <v>355</v>
      </c>
      <c r="C961" t="s">
        <v>476</v>
      </c>
      <c r="D961">
        <v>134.30000000000001</v>
      </c>
      <c r="E961">
        <v>86</v>
      </c>
      <c r="F961">
        <v>86</v>
      </c>
      <c r="G961">
        <v>286.94</v>
      </c>
      <c r="K961">
        <v>75545</v>
      </c>
      <c r="L961">
        <v>75545</v>
      </c>
      <c r="M961">
        <v>75545</v>
      </c>
      <c r="O961">
        <v>321380.3</v>
      </c>
      <c r="P961">
        <v>5402292.2000000002</v>
      </c>
      <c r="Q961">
        <v>54022.9</v>
      </c>
      <c r="R961">
        <v>1096549.6000000001</v>
      </c>
      <c r="S961" t="s">
        <v>89</v>
      </c>
      <c r="T961" t="s">
        <v>90</v>
      </c>
      <c r="U961" t="s">
        <v>40</v>
      </c>
      <c r="V961">
        <v>1898</v>
      </c>
      <c r="W961">
        <v>2024</v>
      </c>
      <c r="X961" t="s">
        <v>89</v>
      </c>
      <c r="Y961" t="s">
        <v>46</v>
      </c>
      <c r="Z961">
        <v>86</v>
      </c>
      <c r="AA961" t="s">
        <v>42</v>
      </c>
      <c r="AE961">
        <v>102.25</v>
      </c>
      <c r="AF961">
        <v>158.77000000000001</v>
      </c>
      <c r="AG961">
        <v>56.52</v>
      </c>
      <c r="AH961">
        <v>17.46</v>
      </c>
      <c r="AI961">
        <v>243.56</v>
      </c>
      <c r="AJ961" t="b">
        <v>0</v>
      </c>
    </row>
    <row r="962" spans="1:36" x14ac:dyDescent="0.25">
      <c r="A962" t="s">
        <v>36</v>
      </c>
      <c r="B962" t="s">
        <v>382</v>
      </c>
      <c r="C962" t="s">
        <v>484</v>
      </c>
      <c r="D962">
        <v>138</v>
      </c>
      <c r="E962">
        <v>197.9</v>
      </c>
      <c r="F962">
        <v>224</v>
      </c>
      <c r="G962">
        <v>676.25</v>
      </c>
      <c r="K962">
        <v>75511</v>
      </c>
      <c r="L962">
        <v>75511</v>
      </c>
      <c r="M962">
        <v>75511</v>
      </c>
      <c r="O962">
        <v>647464.19999999995</v>
      </c>
      <c r="P962">
        <v>12731868</v>
      </c>
      <c r="Q962">
        <v>127318.7</v>
      </c>
      <c r="R962">
        <v>2209147.9</v>
      </c>
      <c r="S962" t="s">
        <v>89</v>
      </c>
      <c r="T962" t="s">
        <v>90</v>
      </c>
      <c r="U962" t="s">
        <v>52</v>
      </c>
      <c r="V962">
        <v>1928</v>
      </c>
      <c r="W962">
        <v>2024</v>
      </c>
      <c r="X962" t="s">
        <v>89</v>
      </c>
      <c r="Y962" t="s">
        <v>46</v>
      </c>
      <c r="Z962">
        <v>197.9</v>
      </c>
      <c r="AA962" t="s">
        <v>42</v>
      </c>
      <c r="AE962">
        <v>102.25</v>
      </c>
      <c r="AF962">
        <v>158.77000000000001</v>
      </c>
      <c r="AG962">
        <v>56.52</v>
      </c>
      <c r="AH962">
        <v>17.46</v>
      </c>
      <c r="AI962">
        <v>243.56</v>
      </c>
      <c r="AJ962" t="b">
        <v>0</v>
      </c>
    </row>
    <row r="963" spans="1:36" x14ac:dyDescent="0.25">
      <c r="A963" t="s">
        <v>36</v>
      </c>
      <c r="B963" t="s">
        <v>320</v>
      </c>
      <c r="C963" t="s">
        <v>463</v>
      </c>
      <c r="D963">
        <v>61.1</v>
      </c>
      <c r="E963">
        <v>49.4</v>
      </c>
      <c r="F963">
        <v>55.1</v>
      </c>
      <c r="G963">
        <v>234.95</v>
      </c>
      <c r="K963">
        <v>202898</v>
      </c>
      <c r="L963">
        <v>188048</v>
      </c>
      <c r="M963">
        <v>188048</v>
      </c>
      <c r="O963">
        <v>1423556</v>
      </c>
      <c r="P963">
        <v>4423461</v>
      </c>
      <c r="Q963">
        <v>44234.6</v>
      </c>
      <c r="R963">
        <v>4857173.0999999996</v>
      </c>
      <c r="S963" t="s">
        <v>38</v>
      </c>
      <c r="T963" t="s">
        <v>39</v>
      </c>
      <c r="U963" t="s">
        <v>54</v>
      </c>
      <c r="V963">
        <v>2015</v>
      </c>
      <c r="W963">
        <v>2024</v>
      </c>
      <c r="X963" t="s">
        <v>38</v>
      </c>
      <c r="Y963" t="s">
        <v>41</v>
      </c>
      <c r="Z963">
        <v>49.4</v>
      </c>
      <c r="AA963" t="s">
        <v>42</v>
      </c>
      <c r="AE963">
        <v>54.4</v>
      </c>
      <c r="AF963">
        <v>85.35</v>
      </c>
      <c r="AG963">
        <v>30.95</v>
      </c>
      <c r="AH963">
        <v>7.97</v>
      </c>
      <c r="AI963">
        <v>131.78</v>
      </c>
      <c r="AJ963" t="b">
        <v>0</v>
      </c>
    </row>
    <row r="964" spans="1:36" x14ac:dyDescent="0.25">
      <c r="A964" t="s">
        <v>36</v>
      </c>
      <c r="B964" t="s">
        <v>644</v>
      </c>
      <c r="C964" t="s">
        <v>645</v>
      </c>
      <c r="D964">
        <v>93</v>
      </c>
      <c r="E964">
        <v>60.9</v>
      </c>
      <c r="F964">
        <v>74.8</v>
      </c>
      <c r="G964">
        <v>135.66999999999999</v>
      </c>
      <c r="K964">
        <v>53000</v>
      </c>
      <c r="L964">
        <v>53000</v>
      </c>
      <c r="M964">
        <v>53000</v>
      </c>
      <c r="O964">
        <v>196878.9</v>
      </c>
      <c r="P964">
        <v>2554300.4</v>
      </c>
      <c r="Q964">
        <v>25543</v>
      </c>
      <c r="R964">
        <v>671750.8</v>
      </c>
      <c r="S964" t="s">
        <v>236</v>
      </c>
      <c r="T964" t="s">
        <v>237</v>
      </c>
      <c r="U964" t="s">
        <v>52</v>
      </c>
      <c r="V964">
        <v>1950</v>
      </c>
      <c r="W964">
        <v>2024</v>
      </c>
      <c r="X964" t="s">
        <v>236</v>
      </c>
      <c r="Y964" t="s">
        <v>46</v>
      </c>
      <c r="Z964">
        <v>60.9</v>
      </c>
      <c r="AA964" t="s">
        <v>42</v>
      </c>
      <c r="AE964">
        <v>68.150000000000006</v>
      </c>
      <c r="AF964">
        <v>82.65</v>
      </c>
      <c r="AG964">
        <v>14.5</v>
      </c>
      <c r="AH964">
        <v>46.4</v>
      </c>
      <c r="AI964">
        <v>104.4</v>
      </c>
      <c r="AJ964" t="b">
        <v>0</v>
      </c>
    </row>
    <row r="965" spans="1:36" x14ac:dyDescent="0.25">
      <c r="A965" t="s">
        <v>36</v>
      </c>
      <c r="B965" t="s">
        <v>332</v>
      </c>
      <c r="C965" t="s">
        <v>473</v>
      </c>
      <c r="D965">
        <v>227.4</v>
      </c>
      <c r="E965">
        <v>547.70000000000005</v>
      </c>
      <c r="F965">
        <v>547.70000000000005</v>
      </c>
      <c r="G965">
        <v>3410.77</v>
      </c>
      <c r="K965">
        <v>146507</v>
      </c>
      <c r="L965">
        <v>146507</v>
      </c>
      <c r="M965">
        <v>146507</v>
      </c>
      <c r="O965">
        <v>4697784</v>
      </c>
      <c r="P965">
        <v>64215450.299999997</v>
      </c>
      <c r="Q965">
        <v>642154.5</v>
      </c>
      <c r="R965">
        <v>16028839</v>
      </c>
      <c r="S965" t="s">
        <v>304</v>
      </c>
      <c r="T965" t="s">
        <v>305</v>
      </c>
      <c r="U965" t="s">
        <v>54</v>
      </c>
      <c r="V965">
        <v>2009</v>
      </c>
      <c r="W965">
        <v>2024</v>
      </c>
      <c r="X965" t="s">
        <v>304</v>
      </c>
      <c r="Y965" t="s">
        <v>306</v>
      </c>
      <c r="Z965">
        <v>547.70000000000005</v>
      </c>
      <c r="AA965" t="s">
        <v>42</v>
      </c>
      <c r="AE965">
        <v>263.39999999999998</v>
      </c>
      <c r="AF965">
        <v>477</v>
      </c>
      <c r="AG965">
        <v>213.6</v>
      </c>
      <c r="AH965">
        <v>-57</v>
      </c>
      <c r="AI965">
        <v>797.4</v>
      </c>
      <c r="AJ965" t="b">
        <v>0</v>
      </c>
    </row>
    <row r="966" spans="1:36" x14ac:dyDescent="0.25">
      <c r="A966" t="s">
        <v>36</v>
      </c>
      <c r="B966" t="s">
        <v>229</v>
      </c>
      <c r="C966" t="s">
        <v>436</v>
      </c>
      <c r="D966">
        <v>66</v>
      </c>
      <c r="E966">
        <v>31.9</v>
      </c>
      <c r="F966">
        <v>32.9</v>
      </c>
      <c r="G966">
        <v>0</v>
      </c>
      <c r="K966">
        <v>242343</v>
      </c>
      <c r="L966">
        <v>215400</v>
      </c>
      <c r="M966">
        <v>215400</v>
      </c>
      <c r="O966">
        <v>2015018</v>
      </c>
      <c r="R966">
        <v>6875241.4000000004</v>
      </c>
      <c r="S966" t="s">
        <v>66</v>
      </c>
      <c r="T966" t="s">
        <v>67</v>
      </c>
      <c r="U966" t="s">
        <v>54</v>
      </c>
      <c r="V966">
        <v>2000</v>
      </c>
      <c r="W966">
        <v>2024</v>
      </c>
      <c r="X966" t="s">
        <v>66</v>
      </c>
      <c r="Y966" t="s">
        <v>66</v>
      </c>
      <c r="Z966">
        <v>31.9</v>
      </c>
      <c r="AA966" t="s">
        <v>42</v>
      </c>
      <c r="AE966">
        <v>58.88</v>
      </c>
      <c r="AF966">
        <v>118.35</v>
      </c>
      <c r="AG966">
        <v>59.47</v>
      </c>
      <c r="AH966">
        <v>-30.34</v>
      </c>
      <c r="AI966">
        <v>207.56</v>
      </c>
      <c r="AJ966" t="b">
        <v>0</v>
      </c>
    </row>
    <row r="967" spans="1:36" x14ac:dyDescent="0.25">
      <c r="A967" t="s">
        <v>36</v>
      </c>
      <c r="B967" t="s">
        <v>326</v>
      </c>
      <c r="C967" t="s">
        <v>439</v>
      </c>
      <c r="D967">
        <v>57.4</v>
      </c>
      <c r="E967">
        <v>55.7</v>
      </c>
      <c r="F967">
        <v>64</v>
      </c>
      <c r="G967">
        <v>155.38999999999999</v>
      </c>
      <c r="K967">
        <v>121000</v>
      </c>
      <c r="L967">
        <v>121000</v>
      </c>
      <c r="M967">
        <v>89881</v>
      </c>
      <c r="O967">
        <v>1117524</v>
      </c>
      <c r="P967">
        <v>2925561.1</v>
      </c>
      <c r="Q967">
        <v>29255.599999999999</v>
      </c>
      <c r="R967">
        <v>3812991.9</v>
      </c>
      <c r="S967" t="s">
        <v>38</v>
      </c>
      <c r="T967" t="s">
        <v>39</v>
      </c>
      <c r="U967" t="s">
        <v>54</v>
      </c>
      <c r="V967">
        <v>2018</v>
      </c>
      <c r="W967">
        <v>2024</v>
      </c>
      <c r="X967" t="s">
        <v>38</v>
      </c>
      <c r="Y967" t="s">
        <v>41</v>
      </c>
      <c r="Z967">
        <v>55.7</v>
      </c>
      <c r="AA967" t="s">
        <v>42</v>
      </c>
      <c r="AE967">
        <v>54.4</v>
      </c>
      <c r="AF967">
        <v>85.35</v>
      </c>
      <c r="AG967">
        <v>30.95</v>
      </c>
      <c r="AH967">
        <v>7.97</v>
      </c>
      <c r="AI967">
        <v>131.78</v>
      </c>
      <c r="AJ967" t="b">
        <v>0</v>
      </c>
    </row>
    <row r="968" spans="1:36" x14ac:dyDescent="0.25">
      <c r="A968" t="s">
        <v>36</v>
      </c>
      <c r="B968" t="s">
        <v>91</v>
      </c>
      <c r="C968" t="s">
        <v>624</v>
      </c>
      <c r="D968">
        <v>64.400000000000006</v>
      </c>
      <c r="E968">
        <v>50.9</v>
      </c>
      <c r="F968">
        <v>60.7</v>
      </c>
      <c r="G968">
        <v>62.82</v>
      </c>
      <c r="K968">
        <v>52167</v>
      </c>
      <c r="L968">
        <v>35367</v>
      </c>
      <c r="M968">
        <v>35367</v>
      </c>
      <c r="O968">
        <v>181112.2</v>
      </c>
      <c r="P968">
        <v>1182693.1000000001</v>
      </c>
      <c r="Q968">
        <v>11826.9</v>
      </c>
      <c r="R968">
        <v>617954.80000000005</v>
      </c>
      <c r="S968" t="s">
        <v>44</v>
      </c>
      <c r="T968" t="s">
        <v>45</v>
      </c>
      <c r="U968" t="s">
        <v>52</v>
      </c>
      <c r="V968">
        <v>1959</v>
      </c>
      <c r="W968">
        <v>2024</v>
      </c>
      <c r="X968" t="s">
        <v>44</v>
      </c>
      <c r="Y968" t="s">
        <v>46</v>
      </c>
      <c r="Z968">
        <v>50.9</v>
      </c>
      <c r="AA968" t="s">
        <v>42</v>
      </c>
      <c r="AE968">
        <v>49.2</v>
      </c>
      <c r="AF968">
        <v>68.45</v>
      </c>
      <c r="AG968">
        <v>19.25</v>
      </c>
      <c r="AH968">
        <v>20.329999999999998</v>
      </c>
      <c r="AI968">
        <v>97.32</v>
      </c>
      <c r="AJ968" t="b">
        <v>0</v>
      </c>
    </row>
    <row r="969" spans="1:36" x14ac:dyDescent="0.25">
      <c r="A969" t="s">
        <v>36</v>
      </c>
      <c r="B969" t="s">
        <v>874</v>
      </c>
      <c r="C969" t="s">
        <v>875</v>
      </c>
      <c r="D969">
        <v>87.5</v>
      </c>
      <c r="E969">
        <v>91.2</v>
      </c>
      <c r="G969">
        <v>88.54</v>
      </c>
      <c r="K969">
        <v>20000</v>
      </c>
      <c r="L969">
        <v>20000</v>
      </c>
      <c r="M969">
        <v>20000</v>
      </c>
      <c r="O969">
        <v>45776.7</v>
      </c>
      <c r="P969">
        <v>1666900.2</v>
      </c>
      <c r="Q969">
        <v>16669</v>
      </c>
      <c r="R969">
        <v>156190.1</v>
      </c>
      <c r="S969" t="s">
        <v>38</v>
      </c>
      <c r="T969" t="s">
        <v>39</v>
      </c>
      <c r="U969" t="s">
        <v>52</v>
      </c>
      <c r="V969">
        <v>1920</v>
      </c>
      <c r="W969">
        <v>2024</v>
      </c>
      <c r="X969" t="s">
        <v>38</v>
      </c>
      <c r="Y969" t="s">
        <v>41</v>
      </c>
      <c r="Z969">
        <v>91.2</v>
      </c>
      <c r="AA969" t="s">
        <v>42</v>
      </c>
      <c r="AE969">
        <v>54.4</v>
      </c>
      <c r="AF969">
        <v>85.35</v>
      </c>
      <c r="AG969">
        <v>30.95</v>
      </c>
      <c r="AH969">
        <v>7.97</v>
      </c>
      <c r="AI969">
        <v>131.78</v>
      </c>
      <c r="AJ969" t="b">
        <v>0</v>
      </c>
    </row>
    <row r="970" spans="1:36" x14ac:dyDescent="0.25">
      <c r="A970" t="s">
        <v>36</v>
      </c>
      <c r="B970" t="s">
        <v>78</v>
      </c>
      <c r="C970" t="s">
        <v>825</v>
      </c>
      <c r="D970">
        <v>57.2</v>
      </c>
      <c r="E970">
        <v>57.2</v>
      </c>
      <c r="G970">
        <v>61.47</v>
      </c>
      <c r="K970">
        <v>28555</v>
      </c>
      <c r="L970">
        <v>28555</v>
      </c>
      <c r="M970">
        <v>28555</v>
      </c>
      <c r="O970">
        <v>139336.79999999999</v>
      </c>
      <c r="P970">
        <v>1157300.1000000001</v>
      </c>
      <c r="Q970">
        <v>11573</v>
      </c>
      <c r="R970">
        <v>475417.2</v>
      </c>
      <c r="S970" t="s">
        <v>66</v>
      </c>
      <c r="T970" t="s">
        <v>79</v>
      </c>
      <c r="U970" t="s">
        <v>52</v>
      </c>
      <c r="V970">
        <v>1919</v>
      </c>
      <c r="W970">
        <v>2024</v>
      </c>
      <c r="X970" t="s">
        <v>66</v>
      </c>
      <c r="Y970" t="s">
        <v>66</v>
      </c>
      <c r="Z970">
        <v>57.2</v>
      </c>
      <c r="AA970" t="s">
        <v>42</v>
      </c>
      <c r="AE970">
        <v>58.88</v>
      </c>
      <c r="AF970">
        <v>118.35</v>
      </c>
      <c r="AG970">
        <v>59.47</v>
      </c>
      <c r="AH970">
        <v>-30.34</v>
      </c>
      <c r="AI970">
        <v>207.56</v>
      </c>
      <c r="AJ970" t="b">
        <v>0</v>
      </c>
    </row>
    <row r="971" spans="1:36" x14ac:dyDescent="0.25">
      <c r="A971" t="s">
        <v>36</v>
      </c>
      <c r="B971" t="s">
        <v>82</v>
      </c>
      <c r="C971" t="s">
        <v>826</v>
      </c>
      <c r="D971">
        <v>85</v>
      </c>
      <c r="E971">
        <v>64</v>
      </c>
      <c r="G971">
        <v>152.55000000000001</v>
      </c>
      <c r="K971">
        <v>50283</v>
      </c>
      <c r="L971">
        <v>49000</v>
      </c>
      <c r="M971">
        <v>49000</v>
      </c>
      <c r="O971">
        <v>76915.199999999997</v>
      </c>
      <c r="P971">
        <v>2872100.1</v>
      </c>
      <c r="Q971">
        <v>28721</v>
      </c>
      <c r="R971">
        <v>262434.5</v>
      </c>
      <c r="S971" t="s">
        <v>38</v>
      </c>
      <c r="T971" t="s">
        <v>39</v>
      </c>
      <c r="U971" t="s">
        <v>52</v>
      </c>
      <c r="V971">
        <v>1929</v>
      </c>
      <c r="W971">
        <v>2024</v>
      </c>
      <c r="X971" t="s">
        <v>38</v>
      </c>
      <c r="Y971" t="s">
        <v>41</v>
      </c>
      <c r="Z971">
        <v>64</v>
      </c>
      <c r="AA971" t="s">
        <v>42</v>
      </c>
      <c r="AE971">
        <v>54.4</v>
      </c>
      <c r="AF971">
        <v>85.35</v>
      </c>
      <c r="AG971">
        <v>30.95</v>
      </c>
      <c r="AH971">
        <v>7.97</v>
      </c>
      <c r="AI971">
        <v>131.78</v>
      </c>
      <c r="AJ971" t="b">
        <v>0</v>
      </c>
    </row>
    <row r="972" spans="1:36" x14ac:dyDescent="0.25">
      <c r="A972" t="s">
        <v>36</v>
      </c>
      <c r="B972" t="s">
        <v>775</v>
      </c>
      <c r="C972" t="s">
        <v>776</v>
      </c>
      <c r="D972">
        <v>99.1</v>
      </c>
      <c r="E972">
        <v>104.7</v>
      </c>
      <c r="F972">
        <v>121.9</v>
      </c>
      <c r="G972">
        <v>102.27</v>
      </c>
      <c r="K972">
        <v>20000</v>
      </c>
      <c r="L972">
        <v>20000</v>
      </c>
      <c r="M972">
        <v>20000</v>
      </c>
      <c r="O972">
        <v>49608.5</v>
      </c>
      <c r="P972">
        <v>1925500</v>
      </c>
      <c r="Q972">
        <v>19255</v>
      </c>
      <c r="R972">
        <v>169264.3</v>
      </c>
      <c r="S972" t="s">
        <v>38</v>
      </c>
      <c r="T972" t="s">
        <v>39</v>
      </c>
      <c r="U972" t="s">
        <v>52</v>
      </c>
      <c r="V972">
        <v>1925</v>
      </c>
      <c r="W972">
        <v>2024</v>
      </c>
      <c r="X972" t="s">
        <v>38</v>
      </c>
      <c r="Y972" t="s">
        <v>41</v>
      </c>
      <c r="Z972">
        <v>104.7</v>
      </c>
      <c r="AA972" t="s">
        <v>42</v>
      </c>
      <c r="AE972">
        <v>54.4</v>
      </c>
      <c r="AF972">
        <v>85.35</v>
      </c>
      <c r="AG972">
        <v>30.95</v>
      </c>
      <c r="AH972">
        <v>7.97</v>
      </c>
      <c r="AI972">
        <v>131.78</v>
      </c>
      <c r="AJ972" t="b">
        <v>0</v>
      </c>
    </row>
    <row r="973" spans="1:36" x14ac:dyDescent="0.25">
      <c r="A973" t="s">
        <v>36</v>
      </c>
      <c r="B973" t="s">
        <v>177</v>
      </c>
      <c r="C973" t="s">
        <v>519</v>
      </c>
      <c r="D973">
        <v>104.6</v>
      </c>
      <c r="E973">
        <v>65.400000000000006</v>
      </c>
      <c r="F973">
        <v>64.900000000000006</v>
      </c>
      <c r="G973">
        <v>168.37</v>
      </c>
      <c r="K973">
        <v>56286</v>
      </c>
      <c r="L973">
        <v>56286</v>
      </c>
      <c r="M973">
        <v>56286</v>
      </c>
      <c r="O973">
        <v>149913</v>
      </c>
      <c r="P973">
        <v>3169896.1</v>
      </c>
      <c r="Q973">
        <v>31699</v>
      </c>
      <c r="R973">
        <v>511503.2</v>
      </c>
      <c r="S973" t="s">
        <v>38</v>
      </c>
      <c r="T973" t="s">
        <v>39</v>
      </c>
      <c r="U973" t="s">
        <v>40</v>
      </c>
      <c r="V973">
        <v>1900</v>
      </c>
      <c r="W973">
        <v>2024</v>
      </c>
      <c r="X973" t="s">
        <v>38</v>
      </c>
      <c r="Y973" t="s">
        <v>41</v>
      </c>
      <c r="Z973">
        <v>65.400000000000006</v>
      </c>
      <c r="AA973" t="s">
        <v>42</v>
      </c>
      <c r="AE973">
        <v>54.4</v>
      </c>
      <c r="AF973">
        <v>85.35</v>
      </c>
      <c r="AG973">
        <v>30.95</v>
      </c>
      <c r="AH973">
        <v>7.97</v>
      </c>
      <c r="AI973">
        <v>131.78</v>
      </c>
      <c r="AJ973" t="b">
        <v>0</v>
      </c>
    </row>
    <row r="974" spans="1:36" x14ac:dyDescent="0.25">
      <c r="A974" t="s">
        <v>36</v>
      </c>
      <c r="B974" t="s">
        <v>70</v>
      </c>
      <c r="C974" t="s">
        <v>540</v>
      </c>
      <c r="D974">
        <v>53.5</v>
      </c>
      <c r="E974">
        <v>39.700000000000003</v>
      </c>
      <c r="F974">
        <v>39.799999999999997</v>
      </c>
      <c r="G974">
        <v>51.69</v>
      </c>
      <c r="K974">
        <v>55216</v>
      </c>
      <c r="L974">
        <v>55216</v>
      </c>
      <c r="M974">
        <v>55216</v>
      </c>
      <c r="O974">
        <v>357235.1</v>
      </c>
      <c r="P974">
        <v>973100</v>
      </c>
      <c r="Q974">
        <v>9731</v>
      </c>
      <c r="R974">
        <v>1218886.2</v>
      </c>
      <c r="S974" t="s">
        <v>38</v>
      </c>
      <c r="T974" t="s">
        <v>39</v>
      </c>
      <c r="U974" t="s">
        <v>40</v>
      </c>
      <c r="V974">
        <v>1990</v>
      </c>
      <c r="W974">
        <v>2024</v>
      </c>
      <c r="X974" t="s">
        <v>38</v>
      </c>
      <c r="Y974" t="s">
        <v>41</v>
      </c>
      <c r="Z974">
        <v>39.700000000000003</v>
      </c>
      <c r="AA974" t="s">
        <v>42</v>
      </c>
      <c r="AE974">
        <v>54.4</v>
      </c>
      <c r="AF974">
        <v>85.35</v>
      </c>
      <c r="AG974">
        <v>30.95</v>
      </c>
      <c r="AH974">
        <v>7.97</v>
      </c>
      <c r="AI974">
        <v>131.78</v>
      </c>
      <c r="AJ974" t="b">
        <v>0</v>
      </c>
    </row>
    <row r="975" spans="1:36" x14ac:dyDescent="0.25">
      <c r="A975" t="s">
        <v>36</v>
      </c>
      <c r="B975" t="s">
        <v>51</v>
      </c>
      <c r="C975" t="s">
        <v>811</v>
      </c>
      <c r="D975">
        <v>213.9</v>
      </c>
      <c r="E975">
        <v>413.4</v>
      </c>
      <c r="F975">
        <v>428.1</v>
      </c>
      <c r="G975">
        <v>304.5</v>
      </c>
      <c r="K975">
        <v>33506.699999999997</v>
      </c>
      <c r="L975">
        <v>33506.699999999997</v>
      </c>
      <c r="M975">
        <v>34518</v>
      </c>
      <c r="O975">
        <v>2379011</v>
      </c>
      <c r="P975">
        <v>5732909.9000000004</v>
      </c>
      <c r="Q975">
        <v>57329.1</v>
      </c>
      <c r="R975">
        <v>8117185.5</v>
      </c>
      <c r="S975" t="s">
        <v>48</v>
      </c>
      <c r="T975" t="s">
        <v>49</v>
      </c>
      <c r="U975" t="s">
        <v>52</v>
      </c>
      <c r="V975">
        <v>2000</v>
      </c>
      <c r="W975">
        <v>2024</v>
      </c>
      <c r="X975" t="s">
        <v>48</v>
      </c>
      <c r="Y975" t="s">
        <v>50</v>
      </c>
      <c r="Z975">
        <v>413.4</v>
      </c>
      <c r="AA975" t="s">
        <v>42</v>
      </c>
      <c r="AE975">
        <v>211.25</v>
      </c>
      <c r="AF975">
        <v>320.39999999999998</v>
      </c>
      <c r="AG975">
        <v>109.15</v>
      </c>
      <c r="AH975">
        <v>47.53</v>
      </c>
      <c r="AI975">
        <v>484.12</v>
      </c>
      <c r="AJ975" t="b">
        <v>0</v>
      </c>
    </row>
    <row r="976" spans="1:36" x14ac:dyDescent="0.25">
      <c r="A976" t="s">
        <v>36</v>
      </c>
      <c r="B976" t="s">
        <v>361</v>
      </c>
      <c r="C976" t="s">
        <v>648</v>
      </c>
      <c r="D976">
        <v>172</v>
      </c>
      <c r="E976">
        <v>71.7</v>
      </c>
      <c r="F976">
        <v>90</v>
      </c>
      <c r="G976">
        <v>166.12</v>
      </c>
      <c r="K976">
        <v>43603</v>
      </c>
      <c r="L976">
        <v>43603</v>
      </c>
      <c r="M976">
        <v>43603</v>
      </c>
      <c r="P976">
        <v>3127493.6</v>
      </c>
      <c r="Q976">
        <v>31274.9</v>
      </c>
      <c r="S976" t="s">
        <v>89</v>
      </c>
      <c r="T976" t="s">
        <v>90</v>
      </c>
      <c r="U976" t="s">
        <v>52</v>
      </c>
      <c r="V976">
        <v>1950</v>
      </c>
      <c r="W976">
        <v>2024</v>
      </c>
      <c r="X976" t="s">
        <v>89</v>
      </c>
      <c r="Y976" t="s">
        <v>46</v>
      </c>
      <c r="Z976">
        <v>71.7</v>
      </c>
      <c r="AA976" t="s">
        <v>42</v>
      </c>
      <c r="AE976">
        <v>102.25</v>
      </c>
      <c r="AF976">
        <v>158.77000000000001</v>
      </c>
      <c r="AG976">
        <v>56.52</v>
      </c>
      <c r="AH976">
        <v>17.46</v>
      </c>
      <c r="AI976">
        <v>243.56</v>
      </c>
      <c r="AJ976" t="b">
        <v>0</v>
      </c>
    </row>
    <row r="977" spans="1:36" x14ac:dyDescent="0.25">
      <c r="A977" t="s">
        <v>36</v>
      </c>
      <c r="B977" t="s">
        <v>80</v>
      </c>
      <c r="C977" t="s">
        <v>827</v>
      </c>
      <c r="D977">
        <v>92.8</v>
      </c>
      <c r="E977">
        <v>54.4</v>
      </c>
      <c r="G977">
        <v>79.36</v>
      </c>
      <c r="K977">
        <v>31464</v>
      </c>
      <c r="L977">
        <v>31464</v>
      </c>
      <c r="M977">
        <v>31464</v>
      </c>
      <c r="O977">
        <v>63850.9</v>
      </c>
      <c r="P977">
        <v>1494100.1</v>
      </c>
      <c r="Q977">
        <v>14941</v>
      </c>
      <c r="R977">
        <v>217859.20000000001</v>
      </c>
      <c r="S977" t="s">
        <v>38</v>
      </c>
      <c r="T977" t="s">
        <v>39</v>
      </c>
      <c r="U977" t="s">
        <v>52</v>
      </c>
      <c r="V977">
        <v>1920</v>
      </c>
      <c r="W977">
        <v>2024</v>
      </c>
      <c r="X977" t="s">
        <v>38</v>
      </c>
      <c r="Y977" t="s">
        <v>41</v>
      </c>
      <c r="Z977">
        <v>54.4</v>
      </c>
      <c r="AA977" t="s">
        <v>42</v>
      </c>
      <c r="AE977">
        <v>54.4</v>
      </c>
      <c r="AF977">
        <v>85.35</v>
      </c>
      <c r="AG977">
        <v>30.95</v>
      </c>
      <c r="AH977">
        <v>7.97</v>
      </c>
      <c r="AI977">
        <v>131.78</v>
      </c>
      <c r="AJ977" t="b">
        <v>0</v>
      </c>
    </row>
    <row r="978" spans="1:36" x14ac:dyDescent="0.25">
      <c r="A978" t="s">
        <v>36</v>
      </c>
      <c r="B978" t="s">
        <v>321</v>
      </c>
      <c r="C978" t="s">
        <v>581</v>
      </c>
      <c r="D978">
        <v>95.3</v>
      </c>
      <c r="E978">
        <v>112.2</v>
      </c>
      <c r="F978">
        <v>123.5</v>
      </c>
      <c r="G978">
        <v>116.77</v>
      </c>
      <c r="K978">
        <v>42000</v>
      </c>
      <c r="L978">
        <v>42000</v>
      </c>
      <c r="M978">
        <v>42000</v>
      </c>
      <c r="O978">
        <v>736380.4</v>
      </c>
      <c r="P978">
        <v>2198430</v>
      </c>
      <c r="Q978">
        <v>21984.3</v>
      </c>
      <c r="R978">
        <v>2512529.9</v>
      </c>
      <c r="S978" t="s">
        <v>241</v>
      </c>
      <c r="T978" t="s">
        <v>242</v>
      </c>
      <c r="U978" t="s">
        <v>40</v>
      </c>
      <c r="V978">
        <v>2000</v>
      </c>
      <c r="W978">
        <v>2024</v>
      </c>
      <c r="X978" t="s">
        <v>241</v>
      </c>
      <c r="Y978" t="s">
        <v>41</v>
      </c>
      <c r="Z978">
        <v>112.2</v>
      </c>
      <c r="AA978" t="s">
        <v>42</v>
      </c>
      <c r="AE978">
        <v>67.75</v>
      </c>
      <c r="AF978">
        <v>90.9</v>
      </c>
      <c r="AG978">
        <v>23.15</v>
      </c>
      <c r="AH978">
        <v>33.020000000000003</v>
      </c>
      <c r="AI978">
        <v>125.63</v>
      </c>
      <c r="AJ978" t="b">
        <v>0</v>
      </c>
    </row>
    <row r="979" spans="1:36" x14ac:dyDescent="0.25">
      <c r="A979" t="s">
        <v>36</v>
      </c>
      <c r="B979" t="s">
        <v>315</v>
      </c>
      <c r="C979" t="s">
        <v>840</v>
      </c>
      <c r="D979">
        <v>117.9</v>
      </c>
      <c r="E979">
        <v>93</v>
      </c>
      <c r="F979">
        <v>116</v>
      </c>
      <c r="G979">
        <v>122.44</v>
      </c>
      <c r="K979">
        <v>25715</v>
      </c>
      <c r="L979">
        <v>25715</v>
      </c>
      <c r="M979">
        <v>25715</v>
      </c>
      <c r="O979">
        <v>25398.6</v>
      </c>
      <c r="P979">
        <v>2305299.7999999998</v>
      </c>
      <c r="Q979">
        <v>23053</v>
      </c>
      <c r="R979">
        <v>86660</v>
      </c>
      <c r="S979" t="s">
        <v>38</v>
      </c>
      <c r="T979" t="s">
        <v>39</v>
      </c>
      <c r="U979" t="s">
        <v>52</v>
      </c>
      <c r="V979">
        <v>1925</v>
      </c>
      <c r="W979">
        <v>2024</v>
      </c>
      <c r="X979" t="s">
        <v>38</v>
      </c>
      <c r="Y979" t="s">
        <v>41</v>
      </c>
      <c r="Z979">
        <v>93</v>
      </c>
      <c r="AA979" t="s">
        <v>42</v>
      </c>
      <c r="AE979">
        <v>54.4</v>
      </c>
      <c r="AF979">
        <v>85.35</v>
      </c>
      <c r="AG979">
        <v>30.95</v>
      </c>
      <c r="AH979">
        <v>7.97</v>
      </c>
      <c r="AI979">
        <v>131.78</v>
      </c>
      <c r="AJ979" t="b">
        <v>0</v>
      </c>
    </row>
    <row r="980" spans="1:36" x14ac:dyDescent="0.25">
      <c r="A980" t="s">
        <v>36</v>
      </c>
      <c r="B980" t="s">
        <v>185</v>
      </c>
      <c r="C980" t="s">
        <v>522</v>
      </c>
      <c r="D980">
        <v>85.7</v>
      </c>
      <c r="E980">
        <v>60.3</v>
      </c>
      <c r="F980">
        <v>60.2</v>
      </c>
      <c r="G980">
        <v>159.58000000000001</v>
      </c>
      <c r="K980">
        <v>55884</v>
      </c>
      <c r="L980">
        <v>55884</v>
      </c>
      <c r="M980">
        <v>55884</v>
      </c>
      <c r="O980">
        <v>107157.6</v>
      </c>
      <c r="P980">
        <v>3004500</v>
      </c>
      <c r="Q980">
        <v>30045</v>
      </c>
      <c r="R980">
        <v>365621.7</v>
      </c>
      <c r="S980" t="s">
        <v>38</v>
      </c>
      <c r="T980" t="s">
        <v>39</v>
      </c>
      <c r="U980" t="s">
        <v>40</v>
      </c>
      <c r="V980">
        <v>1923</v>
      </c>
      <c r="W980">
        <v>2024</v>
      </c>
      <c r="X980" t="s">
        <v>38</v>
      </c>
      <c r="Y980" t="s">
        <v>41</v>
      </c>
      <c r="Z980">
        <v>60.3</v>
      </c>
      <c r="AA980" t="s">
        <v>42</v>
      </c>
      <c r="AE980">
        <v>54.4</v>
      </c>
      <c r="AF980">
        <v>85.35</v>
      </c>
      <c r="AG980">
        <v>30.95</v>
      </c>
      <c r="AH980">
        <v>7.97</v>
      </c>
      <c r="AI980">
        <v>131.78</v>
      </c>
      <c r="AJ980" t="b">
        <v>0</v>
      </c>
    </row>
    <row r="981" spans="1:36" x14ac:dyDescent="0.25">
      <c r="A981" t="s">
        <v>36</v>
      </c>
      <c r="B981" t="s">
        <v>812</v>
      </c>
      <c r="C981" t="s">
        <v>813</v>
      </c>
      <c r="D981">
        <v>46.2</v>
      </c>
      <c r="E981">
        <v>82.2</v>
      </c>
      <c r="F981">
        <v>92.4</v>
      </c>
      <c r="G981">
        <v>38.590000000000003</v>
      </c>
      <c r="K981">
        <v>22075</v>
      </c>
      <c r="L981">
        <v>22075</v>
      </c>
      <c r="M981">
        <v>22075</v>
      </c>
      <c r="O981">
        <v>318709.7</v>
      </c>
      <c r="P981">
        <v>726469</v>
      </c>
      <c r="Q981">
        <v>7264.7</v>
      </c>
      <c r="R981">
        <v>1087437.5</v>
      </c>
      <c r="S981" t="s">
        <v>815</v>
      </c>
      <c r="T981" t="s">
        <v>132</v>
      </c>
      <c r="U981" t="s">
        <v>52</v>
      </c>
      <c r="V981">
        <v>1986</v>
      </c>
      <c r="W981">
        <v>2024</v>
      </c>
      <c r="X981" t="s">
        <v>815</v>
      </c>
      <c r="Y981" t="s">
        <v>133</v>
      </c>
      <c r="Z981">
        <v>82.2</v>
      </c>
      <c r="AA981" t="s">
        <v>42</v>
      </c>
      <c r="AE981">
        <v>84.12</v>
      </c>
      <c r="AF981">
        <v>87.98</v>
      </c>
      <c r="AG981">
        <v>3.85</v>
      </c>
      <c r="AH981">
        <v>78.349999999999994</v>
      </c>
      <c r="AI981">
        <v>93.75</v>
      </c>
      <c r="AJ981" t="b">
        <v>0</v>
      </c>
    </row>
    <row r="982" spans="1:36" x14ac:dyDescent="0.25">
      <c r="A982" t="s">
        <v>36</v>
      </c>
      <c r="B982" t="s">
        <v>543</v>
      </c>
      <c r="C982" t="s">
        <v>544</v>
      </c>
      <c r="D982">
        <v>131.80000000000001</v>
      </c>
      <c r="E982">
        <v>127</v>
      </c>
      <c r="F982">
        <v>140.69999999999999</v>
      </c>
      <c r="G982">
        <v>258.18</v>
      </c>
      <c r="K982">
        <v>76101</v>
      </c>
      <c r="L982">
        <v>76101</v>
      </c>
      <c r="M982">
        <v>76101</v>
      </c>
      <c r="O982">
        <v>1407177</v>
      </c>
      <c r="P982">
        <v>4860800.0999999996</v>
      </c>
      <c r="Q982">
        <v>48608</v>
      </c>
      <c r="R982">
        <v>4801287.9000000004</v>
      </c>
      <c r="S982" t="s">
        <v>297</v>
      </c>
      <c r="T982" t="s">
        <v>298</v>
      </c>
      <c r="U982" t="s">
        <v>40</v>
      </c>
      <c r="V982">
        <v>1990</v>
      </c>
      <c r="W982">
        <v>2024</v>
      </c>
      <c r="X982" t="s">
        <v>297</v>
      </c>
      <c r="Y982" t="s">
        <v>62</v>
      </c>
      <c r="Z982">
        <v>127</v>
      </c>
      <c r="AA982" t="s">
        <v>42</v>
      </c>
      <c r="AE982">
        <v>137.9</v>
      </c>
      <c r="AF982">
        <v>186.9</v>
      </c>
      <c r="AG982">
        <v>49</v>
      </c>
      <c r="AH982">
        <v>64.400000000000006</v>
      </c>
      <c r="AI982">
        <v>260.39999999999998</v>
      </c>
      <c r="AJ982" t="b">
        <v>0</v>
      </c>
    </row>
    <row r="983" spans="1:36" x14ac:dyDescent="0.25">
      <c r="A983" t="s">
        <v>36</v>
      </c>
      <c r="B983" t="s">
        <v>876</v>
      </c>
      <c r="C983" t="s">
        <v>877</v>
      </c>
      <c r="D983">
        <v>64.8</v>
      </c>
      <c r="E983">
        <v>48.7</v>
      </c>
      <c r="F983">
        <v>54.2</v>
      </c>
      <c r="G983">
        <v>295.7</v>
      </c>
      <c r="K983">
        <v>324829</v>
      </c>
      <c r="L983">
        <v>253662</v>
      </c>
      <c r="M983">
        <v>253662</v>
      </c>
      <c r="O983">
        <v>1990689</v>
      </c>
      <c r="P983">
        <v>5567277.2000000002</v>
      </c>
      <c r="Q983">
        <v>55672.800000000003</v>
      </c>
      <c r="R983">
        <v>6792230.9000000004</v>
      </c>
      <c r="S983" t="s">
        <v>38</v>
      </c>
      <c r="T983" t="s">
        <v>39</v>
      </c>
      <c r="U983" t="s">
        <v>54</v>
      </c>
      <c r="V983">
        <v>2019</v>
      </c>
      <c r="W983">
        <v>2024</v>
      </c>
      <c r="X983" t="s">
        <v>38</v>
      </c>
      <c r="Y983" t="s">
        <v>41</v>
      </c>
      <c r="Z983">
        <v>48.7</v>
      </c>
      <c r="AA983" t="s">
        <v>42</v>
      </c>
      <c r="AE983">
        <v>54.4</v>
      </c>
      <c r="AF983">
        <v>85.35</v>
      </c>
      <c r="AG983">
        <v>30.95</v>
      </c>
      <c r="AH983">
        <v>7.97</v>
      </c>
      <c r="AI983">
        <v>131.78</v>
      </c>
      <c r="AJ983" t="b">
        <v>0</v>
      </c>
    </row>
    <row r="984" spans="1:36" x14ac:dyDescent="0.25">
      <c r="A984" t="s">
        <v>36</v>
      </c>
      <c r="B984" t="s">
        <v>800</v>
      </c>
      <c r="C984" t="s">
        <v>801</v>
      </c>
      <c r="E984">
        <v>71.400000000000006</v>
      </c>
      <c r="F984">
        <v>88.6</v>
      </c>
      <c r="G984">
        <v>100.53</v>
      </c>
      <c r="K984">
        <v>30351</v>
      </c>
      <c r="L984">
        <v>30351</v>
      </c>
      <c r="M984">
        <v>30351</v>
      </c>
      <c r="O984">
        <v>80419.100000000006</v>
      </c>
      <c r="P984">
        <v>1892729.8</v>
      </c>
      <c r="Q984">
        <v>18927.3</v>
      </c>
      <c r="R984">
        <v>274390.09999999998</v>
      </c>
      <c r="S984" t="s">
        <v>663</v>
      </c>
      <c r="U984" t="s">
        <v>52</v>
      </c>
      <c r="V984">
        <v>1965</v>
      </c>
      <c r="W984">
        <v>2024</v>
      </c>
      <c r="X984" t="s">
        <v>149</v>
      </c>
      <c r="Y984" t="s">
        <v>664</v>
      </c>
      <c r="Z984">
        <v>71.400000000000006</v>
      </c>
      <c r="AA984" t="s">
        <v>42</v>
      </c>
      <c r="AE984">
        <v>73.8</v>
      </c>
      <c r="AF984">
        <v>86.35</v>
      </c>
      <c r="AG984">
        <v>12.55</v>
      </c>
      <c r="AH984">
        <v>54.98</v>
      </c>
      <c r="AI984">
        <v>105.17</v>
      </c>
      <c r="AJ984" t="b">
        <v>0</v>
      </c>
    </row>
    <row r="985" spans="1:36" x14ac:dyDescent="0.25">
      <c r="A985" t="s">
        <v>36</v>
      </c>
      <c r="B985" t="s">
        <v>317</v>
      </c>
      <c r="C985" t="s">
        <v>841</v>
      </c>
      <c r="D985">
        <v>116.5</v>
      </c>
      <c r="E985">
        <v>74.8</v>
      </c>
      <c r="F985">
        <v>93.2</v>
      </c>
      <c r="G985">
        <v>102.08</v>
      </c>
      <c r="K985">
        <v>26770</v>
      </c>
      <c r="L985">
        <v>26770</v>
      </c>
      <c r="M985">
        <v>26770</v>
      </c>
      <c r="O985">
        <v>23668.6</v>
      </c>
      <c r="P985">
        <v>1921799.9</v>
      </c>
      <c r="Q985">
        <v>19218</v>
      </c>
      <c r="R985">
        <v>80757.3</v>
      </c>
      <c r="S985" t="s">
        <v>38</v>
      </c>
      <c r="T985" t="s">
        <v>39</v>
      </c>
      <c r="U985" t="s">
        <v>52</v>
      </c>
      <c r="V985">
        <v>1924</v>
      </c>
      <c r="W985">
        <v>2024</v>
      </c>
      <c r="X985" t="s">
        <v>38</v>
      </c>
      <c r="Y985" t="s">
        <v>41</v>
      </c>
      <c r="Z985">
        <v>74.8</v>
      </c>
      <c r="AA985" t="s">
        <v>42</v>
      </c>
      <c r="AE985">
        <v>54.4</v>
      </c>
      <c r="AF985">
        <v>85.35</v>
      </c>
      <c r="AG985">
        <v>30.95</v>
      </c>
      <c r="AH985">
        <v>7.97</v>
      </c>
      <c r="AI985">
        <v>131.78</v>
      </c>
      <c r="AJ985" t="b">
        <v>0</v>
      </c>
    </row>
    <row r="986" spans="1:36" x14ac:dyDescent="0.25">
      <c r="A986" t="s">
        <v>36</v>
      </c>
      <c r="B986" t="s">
        <v>148</v>
      </c>
      <c r="C986" t="s">
        <v>633</v>
      </c>
      <c r="D986">
        <v>44.5</v>
      </c>
      <c r="E986">
        <v>85</v>
      </c>
      <c r="F986">
        <v>104.5</v>
      </c>
      <c r="G986">
        <v>168.9</v>
      </c>
      <c r="K986">
        <v>44000</v>
      </c>
      <c r="L986">
        <v>44000</v>
      </c>
      <c r="M986">
        <v>44000</v>
      </c>
      <c r="O986">
        <v>163832.70000000001</v>
      </c>
      <c r="P986">
        <v>3179851.9</v>
      </c>
      <c r="Q986">
        <v>31798.5</v>
      </c>
      <c r="R986">
        <v>558997.19999999995</v>
      </c>
      <c r="S986" t="s">
        <v>149</v>
      </c>
      <c r="T986" t="s">
        <v>878</v>
      </c>
      <c r="U986" t="s">
        <v>52</v>
      </c>
      <c r="V986">
        <v>2001</v>
      </c>
      <c r="W986">
        <v>2024</v>
      </c>
      <c r="X986" t="s">
        <v>149</v>
      </c>
      <c r="Y986" t="s">
        <v>151</v>
      </c>
      <c r="Z986">
        <v>85</v>
      </c>
      <c r="AA986" t="s">
        <v>42</v>
      </c>
      <c r="AE986">
        <v>73.8</v>
      </c>
      <c r="AF986">
        <v>86.35</v>
      </c>
      <c r="AG986">
        <v>12.55</v>
      </c>
      <c r="AH986">
        <v>54.98</v>
      </c>
      <c r="AI986">
        <v>105.17</v>
      </c>
      <c r="AJ986" t="b">
        <v>0</v>
      </c>
    </row>
    <row r="987" spans="1:36" x14ac:dyDescent="0.25">
      <c r="A987" t="s">
        <v>36</v>
      </c>
      <c r="B987" t="s">
        <v>81</v>
      </c>
      <c r="C987" t="s">
        <v>828</v>
      </c>
      <c r="D987">
        <v>97.3</v>
      </c>
      <c r="E987">
        <v>58.8</v>
      </c>
      <c r="G987">
        <v>81.75</v>
      </c>
      <c r="K987">
        <v>28896</v>
      </c>
      <c r="L987">
        <v>28896</v>
      </c>
      <c r="M987">
        <v>28896</v>
      </c>
      <c r="O987">
        <v>46604</v>
      </c>
      <c r="P987">
        <v>1539200</v>
      </c>
      <c r="Q987">
        <v>15392</v>
      </c>
      <c r="R987">
        <v>159012.79999999999</v>
      </c>
      <c r="S987" t="s">
        <v>38</v>
      </c>
      <c r="T987" t="s">
        <v>39</v>
      </c>
      <c r="U987" t="s">
        <v>52</v>
      </c>
      <c r="V987">
        <v>1920</v>
      </c>
      <c r="W987">
        <v>2024</v>
      </c>
      <c r="X987" t="s">
        <v>38</v>
      </c>
      <c r="Y987" t="s">
        <v>41</v>
      </c>
      <c r="Z987">
        <v>58.8</v>
      </c>
      <c r="AA987" t="s">
        <v>42</v>
      </c>
      <c r="AE987">
        <v>54.4</v>
      </c>
      <c r="AF987">
        <v>85.35</v>
      </c>
      <c r="AG987">
        <v>30.95</v>
      </c>
      <c r="AH987">
        <v>7.97</v>
      </c>
      <c r="AI987">
        <v>131.78</v>
      </c>
      <c r="AJ987" t="b">
        <v>0</v>
      </c>
    </row>
    <row r="988" spans="1:36" x14ac:dyDescent="0.25">
      <c r="A988" t="s">
        <v>36</v>
      </c>
      <c r="B988" t="s">
        <v>181</v>
      </c>
      <c r="C988" t="s">
        <v>525</v>
      </c>
      <c r="D988">
        <v>91.6</v>
      </c>
      <c r="E988">
        <v>69.099999999999994</v>
      </c>
      <c r="F988">
        <v>68.8</v>
      </c>
      <c r="G988">
        <v>206.75</v>
      </c>
      <c r="K988">
        <v>62000</v>
      </c>
      <c r="L988">
        <v>62000</v>
      </c>
      <c r="M988">
        <v>62000</v>
      </c>
      <c r="O988">
        <v>113899.1</v>
      </c>
      <c r="P988">
        <v>3892596.9</v>
      </c>
      <c r="Q988">
        <v>38926</v>
      </c>
      <c r="R988">
        <v>388623.7</v>
      </c>
      <c r="S988" t="s">
        <v>38</v>
      </c>
      <c r="T988" t="s">
        <v>39</v>
      </c>
      <c r="U988" t="s">
        <v>40</v>
      </c>
      <c r="V988">
        <v>1920</v>
      </c>
      <c r="W988">
        <v>2024</v>
      </c>
      <c r="X988" t="s">
        <v>38</v>
      </c>
      <c r="Y988" t="s">
        <v>41</v>
      </c>
      <c r="Z988">
        <v>69.099999999999994</v>
      </c>
      <c r="AA988" t="s">
        <v>42</v>
      </c>
      <c r="AE988">
        <v>54.4</v>
      </c>
      <c r="AF988">
        <v>85.35</v>
      </c>
      <c r="AG988">
        <v>30.95</v>
      </c>
      <c r="AH988">
        <v>7.97</v>
      </c>
      <c r="AI988">
        <v>131.78</v>
      </c>
      <c r="AJ988" t="b">
        <v>0</v>
      </c>
    </row>
    <row r="989" spans="1:36" x14ac:dyDescent="0.25">
      <c r="A989" t="s">
        <v>36</v>
      </c>
      <c r="B989" t="s">
        <v>780</v>
      </c>
      <c r="C989" t="s">
        <v>781</v>
      </c>
      <c r="D989">
        <v>85.6</v>
      </c>
      <c r="E989">
        <v>56.9</v>
      </c>
      <c r="F989">
        <v>67.900000000000006</v>
      </c>
      <c r="G989">
        <v>54.9</v>
      </c>
      <c r="K989">
        <v>22400</v>
      </c>
      <c r="L989">
        <v>22400</v>
      </c>
      <c r="M989">
        <v>22400</v>
      </c>
      <c r="O989">
        <v>70368</v>
      </c>
      <c r="P989">
        <v>1033602</v>
      </c>
      <c r="Q989">
        <v>10336</v>
      </c>
      <c r="R989">
        <v>240095.6</v>
      </c>
      <c r="S989" t="s">
        <v>38</v>
      </c>
      <c r="T989" t="s">
        <v>39</v>
      </c>
      <c r="U989" t="s">
        <v>52</v>
      </c>
      <c r="V989">
        <v>1924</v>
      </c>
      <c r="W989">
        <v>2024</v>
      </c>
      <c r="X989" t="s">
        <v>38</v>
      </c>
      <c r="Y989" t="s">
        <v>41</v>
      </c>
      <c r="Z989">
        <v>56.9</v>
      </c>
      <c r="AA989" t="s">
        <v>42</v>
      </c>
      <c r="AE989">
        <v>54.4</v>
      </c>
      <c r="AF989">
        <v>85.35</v>
      </c>
      <c r="AG989">
        <v>30.95</v>
      </c>
      <c r="AH989">
        <v>7.97</v>
      </c>
      <c r="AI989">
        <v>131.78</v>
      </c>
      <c r="AJ989" t="b">
        <v>0</v>
      </c>
    </row>
    <row r="990" spans="1:36" x14ac:dyDescent="0.25">
      <c r="A990" t="s">
        <v>36</v>
      </c>
      <c r="B990" t="s">
        <v>363</v>
      </c>
      <c r="C990" t="s">
        <v>488</v>
      </c>
      <c r="D990">
        <v>79.3</v>
      </c>
      <c r="E990">
        <v>67.099999999999994</v>
      </c>
      <c r="F990">
        <v>70.8</v>
      </c>
      <c r="G990">
        <v>150.52000000000001</v>
      </c>
      <c r="K990">
        <v>53320</v>
      </c>
      <c r="L990">
        <v>53320</v>
      </c>
      <c r="M990">
        <v>53320</v>
      </c>
      <c r="O990">
        <v>217358.5</v>
      </c>
      <c r="P990">
        <v>2833792.1</v>
      </c>
      <c r="Q990">
        <v>28337.9</v>
      </c>
      <c r="R990">
        <v>741627.2</v>
      </c>
      <c r="S990" t="s">
        <v>216</v>
      </c>
      <c r="T990" t="s">
        <v>217</v>
      </c>
      <c r="U990" t="s">
        <v>40</v>
      </c>
      <c r="V990">
        <v>1940</v>
      </c>
      <c r="W990">
        <v>2024</v>
      </c>
      <c r="X990" t="s">
        <v>89</v>
      </c>
      <c r="Y990" t="s">
        <v>218</v>
      </c>
      <c r="Z990">
        <v>67.099999999999994</v>
      </c>
      <c r="AA990" t="s">
        <v>42</v>
      </c>
      <c r="AE990">
        <v>102.25</v>
      </c>
      <c r="AF990">
        <v>158.77000000000001</v>
      </c>
      <c r="AG990">
        <v>56.52</v>
      </c>
      <c r="AH990">
        <v>17.46</v>
      </c>
      <c r="AI990">
        <v>243.56</v>
      </c>
      <c r="AJ990" t="b">
        <v>0</v>
      </c>
    </row>
    <row r="991" spans="1:36" x14ac:dyDescent="0.25">
      <c r="A991" t="s">
        <v>36</v>
      </c>
      <c r="B991" t="s">
        <v>176</v>
      </c>
      <c r="C991" t="s">
        <v>622</v>
      </c>
      <c r="D991">
        <v>43.8</v>
      </c>
      <c r="E991">
        <v>25.6</v>
      </c>
      <c r="F991">
        <v>29.7</v>
      </c>
      <c r="G991">
        <v>0</v>
      </c>
      <c r="K991">
        <v>116728</v>
      </c>
      <c r="L991">
        <v>95400</v>
      </c>
      <c r="M991">
        <v>95400</v>
      </c>
      <c r="O991">
        <v>714593.3</v>
      </c>
      <c r="R991">
        <v>2438192.2999999998</v>
      </c>
      <c r="S991" t="s">
        <v>38</v>
      </c>
      <c r="T991" t="s">
        <v>39</v>
      </c>
      <c r="U991" t="s">
        <v>40</v>
      </c>
      <c r="V991">
        <v>1980</v>
      </c>
      <c r="W991">
        <v>2024</v>
      </c>
      <c r="X991" t="s">
        <v>38</v>
      </c>
      <c r="Y991" t="s">
        <v>41</v>
      </c>
      <c r="Z991">
        <v>25.6</v>
      </c>
      <c r="AA991" t="s">
        <v>42</v>
      </c>
      <c r="AE991">
        <v>54.4</v>
      </c>
      <c r="AF991">
        <v>85.35</v>
      </c>
      <c r="AG991">
        <v>30.95</v>
      </c>
      <c r="AH991">
        <v>7.97</v>
      </c>
      <c r="AI991">
        <v>131.78</v>
      </c>
      <c r="AJ991" t="b">
        <v>0</v>
      </c>
    </row>
    <row r="992" spans="1:36" x14ac:dyDescent="0.25">
      <c r="A992" t="s">
        <v>36</v>
      </c>
      <c r="B992" t="s">
        <v>129</v>
      </c>
      <c r="C992" t="s">
        <v>528</v>
      </c>
      <c r="D992">
        <v>66</v>
      </c>
      <c r="E992">
        <v>68.8</v>
      </c>
      <c r="F992">
        <v>83.6</v>
      </c>
      <c r="G992">
        <v>210.23</v>
      </c>
      <c r="K992">
        <v>95948</v>
      </c>
      <c r="L992">
        <v>76798</v>
      </c>
      <c r="M992">
        <v>76798</v>
      </c>
      <c r="O992">
        <v>388057.59999999998</v>
      </c>
      <c r="P992">
        <v>3958086</v>
      </c>
      <c r="Q992">
        <v>39580.9</v>
      </c>
      <c r="R992">
        <v>1324052.5</v>
      </c>
      <c r="S992" t="s">
        <v>44</v>
      </c>
      <c r="T992" t="s">
        <v>45</v>
      </c>
      <c r="U992" t="s">
        <v>40</v>
      </c>
      <c r="V992">
        <v>1901</v>
      </c>
      <c r="W992">
        <v>2024</v>
      </c>
      <c r="X992" t="s">
        <v>44</v>
      </c>
      <c r="Y992" t="s">
        <v>46</v>
      </c>
      <c r="Z992">
        <v>68.8</v>
      </c>
      <c r="AA992" t="s">
        <v>42</v>
      </c>
      <c r="AE992">
        <v>49.2</v>
      </c>
      <c r="AF992">
        <v>68.45</v>
      </c>
      <c r="AG992">
        <v>19.25</v>
      </c>
      <c r="AH992">
        <v>20.329999999999998</v>
      </c>
      <c r="AI992">
        <v>97.32</v>
      </c>
      <c r="AJ992" t="b">
        <v>0</v>
      </c>
    </row>
    <row r="993" spans="1:36" x14ac:dyDescent="0.25">
      <c r="A993" t="s">
        <v>36</v>
      </c>
      <c r="B993" t="s">
        <v>256</v>
      </c>
      <c r="C993" t="s">
        <v>608</v>
      </c>
      <c r="D993">
        <v>58.8</v>
      </c>
      <c r="E993">
        <v>24.6</v>
      </c>
      <c r="F993">
        <v>24.5</v>
      </c>
      <c r="G993">
        <v>53.33</v>
      </c>
      <c r="K993">
        <v>75400</v>
      </c>
      <c r="L993">
        <v>66400</v>
      </c>
      <c r="M993">
        <v>66400</v>
      </c>
      <c r="O993">
        <v>184790.2</v>
      </c>
      <c r="P993">
        <v>1004100.1</v>
      </c>
      <c r="Q993">
        <v>10041</v>
      </c>
      <c r="R993">
        <v>630504.19999999995</v>
      </c>
      <c r="S993" t="s">
        <v>38</v>
      </c>
      <c r="T993" t="s">
        <v>39</v>
      </c>
      <c r="U993" t="s">
        <v>40</v>
      </c>
      <c r="V993">
        <v>1998</v>
      </c>
      <c r="W993">
        <v>2024</v>
      </c>
      <c r="X993" t="s">
        <v>38</v>
      </c>
      <c r="Y993" t="s">
        <v>41</v>
      </c>
      <c r="Z993">
        <v>24.6</v>
      </c>
      <c r="AA993" t="s">
        <v>42</v>
      </c>
      <c r="AE993">
        <v>54.4</v>
      </c>
      <c r="AF993">
        <v>85.35</v>
      </c>
      <c r="AG993">
        <v>30.95</v>
      </c>
      <c r="AH993">
        <v>7.97</v>
      </c>
      <c r="AI993">
        <v>131.78</v>
      </c>
      <c r="AJ993" t="b">
        <v>0</v>
      </c>
    </row>
    <row r="994" spans="1:36" x14ac:dyDescent="0.25">
      <c r="A994" t="s">
        <v>36</v>
      </c>
      <c r="B994" t="s">
        <v>347</v>
      </c>
      <c r="C994" t="s">
        <v>742</v>
      </c>
      <c r="D994">
        <v>91.3</v>
      </c>
      <c r="E994">
        <v>19.899999999999999</v>
      </c>
      <c r="F994">
        <v>21.2</v>
      </c>
      <c r="G994">
        <v>21.21</v>
      </c>
      <c r="K994">
        <v>42612</v>
      </c>
      <c r="L994">
        <v>42612</v>
      </c>
      <c r="M994">
        <v>42612</v>
      </c>
      <c r="O994">
        <v>131870.1</v>
      </c>
      <c r="P994">
        <v>399266</v>
      </c>
      <c r="Q994">
        <v>3992.7</v>
      </c>
      <c r="R994">
        <v>449940.8</v>
      </c>
      <c r="S994" t="s">
        <v>233</v>
      </c>
      <c r="T994" t="s">
        <v>234</v>
      </c>
      <c r="U994" t="s">
        <v>52</v>
      </c>
      <c r="V994">
        <v>1926</v>
      </c>
      <c r="W994">
        <v>2024</v>
      </c>
      <c r="X994" t="s">
        <v>233</v>
      </c>
      <c r="Y994" t="s">
        <v>41</v>
      </c>
      <c r="Z994">
        <v>19.899999999999999</v>
      </c>
      <c r="AA994" t="s">
        <v>42</v>
      </c>
      <c r="AE994">
        <v>58.88</v>
      </c>
      <c r="AF994">
        <v>200.2</v>
      </c>
      <c r="AG994">
        <v>141.32</v>
      </c>
      <c r="AH994">
        <v>-153.11000000000001</v>
      </c>
      <c r="AI994">
        <v>412.19</v>
      </c>
      <c r="AJ994" t="b">
        <v>0</v>
      </c>
    </row>
    <row r="995" spans="1:36" x14ac:dyDescent="0.25">
      <c r="A995" t="s">
        <v>36</v>
      </c>
      <c r="B995" t="s">
        <v>138</v>
      </c>
      <c r="C995" t="s">
        <v>513</v>
      </c>
      <c r="D995">
        <v>79</v>
      </c>
      <c r="E995">
        <v>85.7</v>
      </c>
      <c r="F995">
        <v>84.4</v>
      </c>
      <c r="G995">
        <v>794.9</v>
      </c>
      <c r="K995">
        <v>243994</v>
      </c>
      <c r="L995">
        <v>243994</v>
      </c>
      <c r="M995">
        <v>243994</v>
      </c>
      <c r="O995">
        <v>1742692</v>
      </c>
      <c r="P995">
        <v>14965808</v>
      </c>
      <c r="Q995">
        <v>149658.1</v>
      </c>
      <c r="R995">
        <v>5946065.0999999996</v>
      </c>
      <c r="S995" t="s">
        <v>38</v>
      </c>
      <c r="T995" t="s">
        <v>39</v>
      </c>
      <c r="U995" t="s">
        <v>54</v>
      </c>
      <c r="V995">
        <v>1919</v>
      </c>
      <c r="W995">
        <v>2024</v>
      </c>
      <c r="X995" t="s">
        <v>38</v>
      </c>
      <c r="Y995" t="s">
        <v>41</v>
      </c>
      <c r="Z995">
        <v>85.7</v>
      </c>
      <c r="AA995" t="s">
        <v>42</v>
      </c>
      <c r="AE995">
        <v>54.4</v>
      </c>
      <c r="AF995">
        <v>85.35</v>
      </c>
      <c r="AG995">
        <v>30.95</v>
      </c>
      <c r="AH995">
        <v>7.97</v>
      </c>
      <c r="AI995">
        <v>131.78</v>
      </c>
      <c r="AJ995" t="b">
        <v>0</v>
      </c>
    </row>
    <row r="996" spans="1:36" x14ac:dyDescent="0.25">
      <c r="A996" t="s">
        <v>36</v>
      </c>
      <c r="B996" t="s">
        <v>295</v>
      </c>
      <c r="C996" t="s">
        <v>774</v>
      </c>
      <c r="D996">
        <v>97.6</v>
      </c>
      <c r="E996">
        <v>58</v>
      </c>
      <c r="F996">
        <v>58</v>
      </c>
      <c r="G996">
        <v>123.38</v>
      </c>
      <c r="K996">
        <v>44116</v>
      </c>
      <c r="L996">
        <v>44116</v>
      </c>
      <c r="M996">
        <v>44116</v>
      </c>
      <c r="O996">
        <v>68793.8</v>
      </c>
      <c r="P996">
        <v>2322900</v>
      </c>
      <c r="Q996">
        <v>23229</v>
      </c>
      <c r="R996">
        <v>234724.5</v>
      </c>
      <c r="S996" t="s">
        <v>38</v>
      </c>
      <c r="T996" t="s">
        <v>39</v>
      </c>
      <c r="U996" t="s">
        <v>52</v>
      </c>
      <c r="V996">
        <v>1920</v>
      </c>
      <c r="W996">
        <v>2024</v>
      </c>
      <c r="X996" t="s">
        <v>38</v>
      </c>
      <c r="Y996" t="s">
        <v>41</v>
      </c>
      <c r="Z996">
        <v>58</v>
      </c>
      <c r="AA996" t="s">
        <v>42</v>
      </c>
      <c r="AE996">
        <v>54.4</v>
      </c>
      <c r="AF996">
        <v>85.35</v>
      </c>
      <c r="AG996">
        <v>30.95</v>
      </c>
      <c r="AH996">
        <v>7.97</v>
      </c>
      <c r="AI996">
        <v>131.78</v>
      </c>
      <c r="AJ996" t="b">
        <v>0</v>
      </c>
    </row>
    <row r="997" spans="1:36" x14ac:dyDescent="0.25">
      <c r="A997" t="s">
        <v>36</v>
      </c>
      <c r="B997" t="s">
        <v>860</v>
      </c>
      <c r="C997" t="s">
        <v>861</v>
      </c>
      <c r="D997">
        <v>81.3</v>
      </c>
      <c r="E997">
        <v>59.9</v>
      </c>
      <c r="F997">
        <v>67</v>
      </c>
      <c r="G997">
        <v>388.93</v>
      </c>
      <c r="K997">
        <v>301572</v>
      </c>
      <c r="L997">
        <v>219206</v>
      </c>
      <c r="M997">
        <v>219206</v>
      </c>
      <c r="O997">
        <v>1699619</v>
      </c>
      <c r="P997">
        <v>7322469.7999999998</v>
      </c>
      <c r="Q997">
        <v>73224.7</v>
      </c>
      <c r="R997">
        <v>5799100</v>
      </c>
      <c r="S997" t="s">
        <v>38</v>
      </c>
      <c r="T997" t="s">
        <v>39</v>
      </c>
      <c r="U997" t="s">
        <v>54</v>
      </c>
      <c r="V997">
        <v>2019</v>
      </c>
      <c r="W997">
        <v>2024</v>
      </c>
      <c r="X997" t="s">
        <v>38</v>
      </c>
      <c r="Y997" t="s">
        <v>41</v>
      </c>
      <c r="Z997">
        <v>59.9</v>
      </c>
      <c r="AA997" t="s">
        <v>42</v>
      </c>
      <c r="AE997">
        <v>54.4</v>
      </c>
      <c r="AF997">
        <v>85.35</v>
      </c>
      <c r="AG997">
        <v>30.95</v>
      </c>
      <c r="AH997">
        <v>7.97</v>
      </c>
      <c r="AI997">
        <v>131.78</v>
      </c>
      <c r="AJ997" t="b">
        <v>0</v>
      </c>
    </row>
    <row r="998" spans="1:36" x14ac:dyDescent="0.25">
      <c r="A998" t="s">
        <v>36</v>
      </c>
      <c r="B998" t="s">
        <v>678</v>
      </c>
      <c r="C998" t="s">
        <v>679</v>
      </c>
      <c r="D998">
        <v>44.4</v>
      </c>
      <c r="E998">
        <v>49.4</v>
      </c>
      <c r="F998">
        <v>51.7</v>
      </c>
      <c r="G998">
        <v>48.24</v>
      </c>
      <c r="K998">
        <v>84834</v>
      </c>
      <c r="L998">
        <v>84834</v>
      </c>
      <c r="M998">
        <v>84834</v>
      </c>
      <c r="O998">
        <v>962890.5</v>
      </c>
      <c r="P998">
        <v>908200</v>
      </c>
      <c r="Q998">
        <v>9082</v>
      </c>
      <c r="R998">
        <v>3285382.4</v>
      </c>
      <c r="S998" t="s">
        <v>680</v>
      </c>
      <c r="T998" t="s">
        <v>681</v>
      </c>
      <c r="U998" t="s">
        <v>40</v>
      </c>
      <c r="V998">
        <v>1970</v>
      </c>
      <c r="W998">
        <v>2024</v>
      </c>
      <c r="X998" t="s">
        <v>680</v>
      </c>
      <c r="Y998" t="s">
        <v>41</v>
      </c>
      <c r="Z998">
        <v>49.4</v>
      </c>
      <c r="AA998" t="s">
        <v>42</v>
      </c>
      <c r="AE998">
        <v>38.1</v>
      </c>
      <c r="AF998">
        <v>50.4</v>
      </c>
      <c r="AG998">
        <v>12.3</v>
      </c>
      <c r="AH998">
        <v>19.649999999999999</v>
      </c>
      <c r="AI998">
        <v>68.849999999999994</v>
      </c>
      <c r="AJ998" t="b">
        <v>0</v>
      </c>
    </row>
    <row r="999" spans="1:36" x14ac:dyDescent="0.25">
      <c r="A999" t="s">
        <v>36</v>
      </c>
      <c r="B999" t="s">
        <v>333</v>
      </c>
      <c r="C999" t="s">
        <v>480</v>
      </c>
      <c r="D999">
        <v>106.3</v>
      </c>
      <c r="E999">
        <v>103.6</v>
      </c>
      <c r="F999">
        <v>95.3</v>
      </c>
      <c r="G999">
        <v>606.20000000000005</v>
      </c>
      <c r="K999">
        <v>175220</v>
      </c>
      <c r="L999">
        <v>175220</v>
      </c>
      <c r="M999">
        <v>175220</v>
      </c>
      <c r="O999">
        <v>1974631</v>
      </c>
      <c r="P999">
        <v>11413165</v>
      </c>
      <c r="Q999">
        <v>114131.6</v>
      </c>
      <c r="R999">
        <v>6737441</v>
      </c>
      <c r="S999" t="s">
        <v>89</v>
      </c>
      <c r="T999" t="s">
        <v>90</v>
      </c>
      <c r="U999" t="s">
        <v>54</v>
      </c>
      <c r="V999">
        <v>2015</v>
      </c>
      <c r="W999">
        <v>2024</v>
      </c>
      <c r="X999" t="s">
        <v>89</v>
      </c>
      <c r="Y999" t="s">
        <v>46</v>
      </c>
      <c r="Z999">
        <v>103.6</v>
      </c>
      <c r="AA999" t="s">
        <v>42</v>
      </c>
      <c r="AE999">
        <v>102.25</v>
      </c>
      <c r="AF999">
        <v>158.77000000000001</v>
      </c>
      <c r="AG999">
        <v>56.52</v>
      </c>
      <c r="AH999">
        <v>17.46</v>
      </c>
      <c r="AI999">
        <v>243.56</v>
      </c>
      <c r="AJ999" t="b">
        <v>0</v>
      </c>
    </row>
    <row r="1000" spans="1:36" x14ac:dyDescent="0.25">
      <c r="A1000" t="s">
        <v>36</v>
      </c>
      <c r="B1000" t="s">
        <v>238</v>
      </c>
      <c r="C1000" t="s">
        <v>612</v>
      </c>
      <c r="D1000">
        <v>82.5</v>
      </c>
      <c r="E1000">
        <v>77.5</v>
      </c>
      <c r="F1000">
        <v>94.2</v>
      </c>
      <c r="G1000">
        <v>227.66</v>
      </c>
      <c r="K1000">
        <v>62280</v>
      </c>
      <c r="L1000">
        <v>62280</v>
      </c>
      <c r="M1000">
        <v>62280</v>
      </c>
      <c r="O1000">
        <v>159027</v>
      </c>
      <c r="P1000">
        <v>4286284</v>
      </c>
      <c r="Q1000">
        <v>42862.8</v>
      </c>
      <c r="R1000">
        <v>542600.1</v>
      </c>
      <c r="S1000" t="s">
        <v>38</v>
      </c>
      <c r="T1000" t="s">
        <v>39</v>
      </c>
      <c r="U1000" t="s">
        <v>40</v>
      </c>
      <c r="V1000">
        <v>1927</v>
      </c>
      <c r="W1000">
        <v>2024</v>
      </c>
      <c r="X1000" t="s">
        <v>38</v>
      </c>
      <c r="Y1000" t="s">
        <v>41</v>
      </c>
      <c r="Z1000">
        <v>77.5</v>
      </c>
      <c r="AA1000" t="s">
        <v>42</v>
      </c>
      <c r="AE1000">
        <v>54.4</v>
      </c>
      <c r="AF1000">
        <v>85.35</v>
      </c>
      <c r="AG1000">
        <v>30.95</v>
      </c>
      <c r="AH1000">
        <v>7.97</v>
      </c>
      <c r="AI1000">
        <v>131.78</v>
      </c>
      <c r="AJ1000" t="b">
        <v>0</v>
      </c>
    </row>
    <row r="1001" spans="1:36" x14ac:dyDescent="0.25">
      <c r="A1001" t="s">
        <v>36</v>
      </c>
      <c r="B1001" t="s">
        <v>442</v>
      </c>
      <c r="C1001" t="s">
        <v>443</v>
      </c>
      <c r="D1001">
        <v>79.8</v>
      </c>
      <c r="E1001">
        <v>51.1</v>
      </c>
      <c r="F1001">
        <v>61.3</v>
      </c>
      <c r="G1001">
        <v>127.26</v>
      </c>
      <c r="K1001">
        <v>58800</v>
      </c>
      <c r="L1001">
        <v>58800</v>
      </c>
      <c r="M1001">
        <v>58800</v>
      </c>
      <c r="O1001">
        <v>177568</v>
      </c>
      <c r="P1001">
        <v>2396024.2000000002</v>
      </c>
      <c r="Q1001">
        <v>23960.2</v>
      </c>
      <c r="R1001">
        <v>605862</v>
      </c>
      <c r="S1001" t="s">
        <v>223</v>
      </c>
      <c r="T1001" t="s">
        <v>224</v>
      </c>
      <c r="U1001" t="s">
        <v>432</v>
      </c>
      <c r="V1001">
        <v>1949</v>
      </c>
      <c r="W1001">
        <v>2024</v>
      </c>
      <c r="X1001" t="s">
        <v>223</v>
      </c>
      <c r="Y1001" t="s">
        <v>218</v>
      </c>
      <c r="Z1001">
        <v>51.1</v>
      </c>
      <c r="AA1001" t="s">
        <v>42</v>
      </c>
      <c r="AE1001">
        <v>198.35</v>
      </c>
      <c r="AF1001">
        <v>296.77</v>
      </c>
      <c r="AG1001">
        <v>98.42</v>
      </c>
      <c r="AH1001">
        <v>50.71</v>
      </c>
      <c r="AI1001">
        <v>444.41</v>
      </c>
      <c r="AJ1001" t="b">
        <v>0</v>
      </c>
    </row>
    <row r="1002" spans="1:36" x14ac:dyDescent="0.25">
      <c r="A1002" t="s">
        <v>36</v>
      </c>
      <c r="B1002" t="s">
        <v>407</v>
      </c>
      <c r="C1002" t="s">
        <v>587</v>
      </c>
      <c r="D1002">
        <v>74.900000000000006</v>
      </c>
      <c r="E1002">
        <v>77.8</v>
      </c>
      <c r="F1002">
        <v>85.9</v>
      </c>
      <c r="G1002">
        <v>706.86</v>
      </c>
      <c r="K1002">
        <v>400400</v>
      </c>
      <c r="L1002">
        <v>307000</v>
      </c>
      <c r="M1002">
        <v>307000</v>
      </c>
      <c r="O1002">
        <v>3102778</v>
      </c>
      <c r="P1002">
        <v>13308307.6</v>
      </c>
      <c r="Q1002">
        <v>133083.1</v>
      </c>
      <c r="R1002">
        <v>10586678.5</v>
      </c>
      <c r="S1002" t="s">
        <v>38</v>
      </c>
      <c r="T1002" t="s">
        <v>39</v>
      </c>
      <c r="U1002" t="s">
        <v>54</v>
      </c>
      <c r="V1002">
        <v>2015</v>
      </c>
      <c r="W1002">
        <v>2024</v>
      </c>
      <c r="X1002" t="s">
        <v>38</v>
      </c>
      <c r="Y1002" t="s">
        <v>41</v>
      </c>
      <c r="Z1002">
        <v>77.8</v>
      </c>
      <c r="AA1002" t="s">
        <v>42</v>
      </c>
      <c r="AE1002">
        <v>54.4</v>
      </c>
      <c r="AF1002">
        <v>85.35</v>
      </c>
      <c r="AG1002">
        <v>30.95</v>
      </c>
      <c r="AH1002">
        <v>7.97</v>
      </c>
      <c r="AI1002">
        <v>131.78</v>
      </c>
      <c r="AJ1002" t="b">
        <v>0</v>
      </c>
    </row>
    <row r="1003" spans="1:36" x14ac:dyDescent="0.25">
      <c r="A1003" t="s">
        <v>36</v>
      </c>
      <c r="B1003" t="s">
        <v>126</v>
      </c>
      <c r="C1003" t="s">
        <v>718</v>
      </c>
      <c r="D1003">
        <v>84.4</v>
      </c>
      <c r="E1003">
        <v>113.4</v>
      </c>
      <c r="F1003">
        <v>134.4</v>
      </c>
      <c r="G1003">
        <v>139.4</v>
      </c>
      <c r="K1003">
        <v>26661</v>
      </c>
      <c r="L1003">
        <v>26661</v>
      </c>
      <c r="M1003">
        <v>26661</v>
      </c>
      <c r="O1003">
        <v>116927.5</v>
      </c>
      <c r="P1003">
        <v>2624499.9</v>
      </c>
      <c r="Q1003">
        <v>26245</v>
      </c>
      <c r="R1003">
        <v>398956.6</v>
      </c>
      <c r="S1003" t="s">
        <v>38</v>
      </c>
      <c r="T1003" t="s">
        <v>39</v>
      </c>
      <c r="U1003" t="s">
        <v>52</v>
      </c>
      <c r="V1003">
        <v>1927</v>
      </c>
      <c r="W1003">
        <v>2024</v>
      </c>
      <c r="X1003" t="s">
        <v>38</v>
      </c>
      <c r="Y1003" t="s">
        <v>41</v>
      </c>
      <c r="Z1003">
        <v>113.4</v>
      </c>
      <c r="AA1003" t="s">
        <v>42</v>
      </c>
      <c r="AE1003">
        <v>54.4</v>
      </c>
      <c r="AF1003">
        <v>85.35</v>
      </c>
      <c r="AG1003">
        <v>30.95</v>
      </c>
      <c r="AH1003">
        <v>7.97</v>
      </c>
      <c r="AI1003">
        <v>131.78</v>
      </c>
      <c r="AJ1003" t="b">
        <v>0</v>
      </c>
    </row>
    <row r="1004" spans="1:36" x14ac:dyDescent="0.25">
      <c r="A1004" t="s">
        <v>36</v>
      </c>
      <c r="B1004" t="s">
        <v>364</v>
      </c>
      <c r="C1004" t="s">
        <v>490</v>
      </c>
      <c r="D1004">
        <v>130.80000000000001</v>
      </c>
      <c r="E1004">
        <v>130.9</v>
      </c>
      <c r="F1004">
        <v>147.80000000000001</v>
      </c>
      <c r="G1004">
        <v>307.86</v>
      </c>
      <c r="K1004">
        <v>51878</v>
      </c>
      <c r="L1004">
        <v>51878</v>
      </c>
      <c r="M1004">
        <v>51878</v>
      </c>
      <c r="O1004">
        <v>291820.3</v>
      </c>
      <c r="P1004">
        <v>5796122.7999999998</v>
      </c>
      <c r="Q1004">
        <v>57961.2</v>
      </c>
      <c r="R1004">
        <v>995690.9</v>
      </c>
      <c r="S1004" t="s">
        <v>233</v>
      </c>
      <c r="T1004" t="s">
        <v>234</v>
      </c>
      <c r="U1004" t="s">
        <v>40</v>
      </c>
      <c r="V1004">
        <v>1954</v>
      </c>
      <c r="W1004">
        <v>2024</v>
      </c>
      <c r="X1004" t="s">
        <v>233</v>
      </c>
      <c r="Y1004" t="s">
        <v>41</v>
      </c>
      <c r="Z1004">
        <v>130.9</v>
      </c>
      <c r="AA1004" t="s">
        <v>42</v>
      </c>
      <c r="AE1004">
        <v>58.88</v>
      </c>
      <c r="AF1004">
        <v>200.2</v>
      </c>
      <c r="AG1004">
        <v>141.32</v>
      </c>
      <c r="AH1004">
        <v>-153.11000000000001</v>
      </c>
      <c r="AI1004">
        <v>412.19</v>
      </c>
      <c r="AJ1004" t="b">
        <v>0</v>
      </c>
    </row>
    <row r="1005" spans="1:36" x14ac:dyDescent="0.25">
      <c r="A1005" t="s">
        <v>36</v>
      </c>
      <c r="B1005" t="s">
        <v>93</v>
      </c>
      <c r="C1005" t="s">
        <v>424</v>
      </c>
      <c r="D1005">
        <v>93.2</v>
      </c>
      <c r="E1005">
        <v>101.1</v>
      </c>
      <c r="F1005">
        <v>122.7</v>
      </c>
      <c r="G1005">
        <v>116.29</v>
      </c>
      <c r="K1005">
        <v>25000</v>
      </c>
      <c r="L1005">
        <v>25000</v>
      </c>
      <c r="M1005">
        <v>25000</v>
      </c>
      <c r="O1005">
        <v>99280</v>
      </c>
      <c r="P1005">
        <v>2189422.6</v>
      </c>
      <c r="Q1005">
        <v>21894.2</v>
      </c>
      <c r="R1005">
        <v>338743.4</v>
      </c>
      <c r="S1005" t="s">
        <v>38</v>
      </c>
      <c r="T1005" t="s">
        <v>39</v>
      </c>
      <c r="U1005" t="s">
        <v>52</v>
      </c>
      <c r="V1005">
        <v>1930</v>
      </c>
      <c r="W1005">
        <v>2024</v>
      </c>
      <c r="X1005" t="s">
        <v>38</v>
      </c>
      <c r="Y1005" t="s">
        <v>41</v>
      </c>
      <c r="Z1005">
        <v>101.1</v>
      </c>
      <c r="AA1005" t="s">
        <v>42</v>
      </c>
      <c r="AE1005">
        <v>54.4</v>
      </c>
      <c r="AF1005">
        <v>85.35</v>
      </c>
      <c r="AG1005">
        <v>30.95</v>
      </c>
      <c r="AH1005">
        <v>7.97</v>
      </c>
      <c r="AI1005">
        <v>131.78</v>
      </c>
      <c r="AJ1005" t="b">
        <v>0</v>
      </c>
    </row>
    <row r="1006" spans="1:36" x14ac:dyDescent="0.25">
      <c r="A1006" t="s">
        <v>36</v>
      </c>
      <c r="B1006" t="s">
        <v>155</v>
      </c>
      <c r="C1006" t="s">
        <v>592</v>
      </c>
      <c r="D1006">
        <v>86.1</v>
      </c>
      <c r="E1006">
        <v>112.7</v>
      </c>
      <c r="F1006">
        <v>129.1</v>
      </c>
      <c r="G1006">
        <v>326.32</v>
      </c>
      <c r="K1006">
        <v>88545</v>
      </c>
      <c r="L1006">
        <v>75045</v>
      </c>
      <c r="M1006">
        <v>75045</v>
      </c>
      <c r="O1006">
        <v>677204</v>
      </c>
      <c r="P1006">
        <v>6143700.2000000002</v>
      </c>
      <c r="Q1006">
        <v>61437</v>
      </c>
      <c r="R1006">
        <v>2310620</v>
      </c>
      <c r="S1006" t="s">
        <v>38</v>
      </c>
      <c r="T1006" t="s">
        <v>39</v>
      </c>
      <c r="U1006" t="s">
        <v>40</v>
      </c>
      <c r="V1006">
        <v>1978</v>
      </c>
      <c r="W1006">
        <v>2024</v>
      </c>
      <c r="X1006" t="s">
        <v>38</v>
      </c>
      <c r="Y1006" t="s">
        <v>41</v>
      </c>
      <c r="Z1006">
        <v>112.7</v>
      </c>
      <c r="AA1006" t="s">
        <v>42</v>
      </c>
      <c r="AE1006">
        <v>54.4</v>
      </c>
      <c r="AF1006">
        <v>85.35</v>
      </c>
      <c r="AG1006">
        <v>30.95</v>
      </c>
      <c r="AH1006">
        <v>7.97</v>
      </c>
      <c r="AI1006">
        <v>131.78</v>
      </c>
      <c r="AJ1006" t="b">
        <v>0</v>
      </c>
    </row>
    <row r="1007" spans="1:36" x14ac:dyDescent="0.25">
      <c r="A1007" t="s">
        <v>36</v>
      </c>
      <c r="B1007" t="s">
        <v>109</v>
      </c>
      <c r="C1007" t="s">
        <v>842</v>
      </c>
      <c r="D1007">
        <v>85.9</v>
      </c>
      <c r="E1007">
        <v>110.6</v>
      </c>
      <c r="F1007">
        <v>132.1</v>
      </c>
      <c r="G1007">
        <v>133.32</v>
      </c>
      <c r="K1007">
        <v>25631</v>
      </c>
      <c r="L1007">
        <v>25631</v>
      </c>
      <c r="M1007">
        <v>25631</v>
      </c>
      <c r="O1007">
        <v>94811.199999999997</v>
      </c>
      <c r="P1007">
        <v>2510099.7999999998</v>
      </c>
      <c r="Q1007">
        <v>25101</v>
      </c>
      <c r="R1007">
        <v>323495.8</v>
      </c>
      <c r="S1007" t="s">
        <v>38</v>
      </c>
      <c r="T1007" t="s">
        <v>39</v>
      </c>
      <c r="U1007" t="s">
        <v>52</v>
      </c>
      <c r="V1007">
        <v>1916</v>
      </c>
      <c r="W1007">
        <v>2024</v>
      </c>
      <c r="X1007" t="s">
        <v>38</v>
      </c>
      <c r="Y1007" t="s">
        <v>41</v>
      </c>
      <c r="Z1007">
        <v>110.6</v>
      </c>
      <c r="AA1007" t="s">
        <v>42</v>
      </c>
      <c r="AE1007">
        <v>54.4</v>
      </c>
      <c r="AF1007">
        <v>85.35</v>
      </c>
      <c r="AG1007">
        <v>30.95</v>
      </c>
      <c r="AH1007">
        <v>7.97</v>
      </c>
      <c r="AI1007">
        <v>131.78</v>
      </c>
      <c r="AJ1007" t="b">
        <v>0</v>
      </c>
    </row>
    <row r="1008" spans="1:36" x14ac:dyDescent="0.25">
      <c r="A1008" t="s">
        <v>36</v>
      </c>
      <c r="B1008" t="s">
        <v>661</v>
      </c>
      <c r="C1008" t="s">
        <v>662</v>
      </c>
      <c r="E1008">
        <v>151.30000000000001</v>
      </c>
      <c r="F1008">
        <v>174.5</v>
      </c>
      <c r="G1008">
        <v>101.67</v>
      </c>
      <c r="K1008">
        <v>14008</v>
      </c>
      <c r="L1008">
        <v>14008</v>
      </c>
      <c r="M1008">
        <v>14008</v>
      </c>
      <c r="O1008">
        <v>60238.1</v>
      </c>
      <c r="P1008">
        <v>1914136.8</v>
      </c>
      <c r="Q1008">
        <v>19141.400000000001</v>
      </c>
      <c r="R1008">
        <v>205532.4</v>
      </c>
      <c r="S1008" t="s">
        <v>663</v>
      </c>
      <c r="U1008" t="s">
        <v>52</v>
      </c>
      <c r="V1008">
        <v>1924</v>
      </c>
      <c r="W1008">
        <v>2024</v>
      </c>
      <c r="X1008" t="s">
        <v>663</v>
      </c>
      <c r="Y1008" t="s">
        <v>664</v>
      </c>
      <c r="Z1008">
        <v>151.30000000000001</v>
      </c>
      <c r="AA1008" t="s">
        <v>42</v>
      </c>
      <c r="AE1008">
        <v>126.7</v>
      </c>
      <c r="AF1008">
        <v>143.1</v>
      </c>
      <c r="AG1008">
        <v>16.399999999999999</v>
      </c>
      <c r="AH1008">
        <v>102.1</v>
      </c>
      <c r="AI1008">
        <v>167.7</v>
      </c>
      <c r="AJ1008" t="b">
        <v>0</v>
      </c>
    </row>
    <row r="1009" spans="1:36" x14ac:dyDescent="0.25">
      <c r="A1009" t="s">
        <v>36</v>
      </c>
      <c r="B1009" t="s">
        <v>146</v>
      </c>
      <c r="C1009" t="s">
        <v>562</v>
      </c>
      <c r="D1009">
        <v>73.099999999999994</v>
      </c>
      <c r="E1009">
        <v>56.6</v>
      </c>
      <c r="G1009">
        <v>192.77</v>
      </c>
      <c r="K1009">
        <v>186234</v>
      </c>
      <c r="L1009">
        <v>119368</v>
      </c>
      <c r="M1009">
        <v>119368</v>
      </c>
      <c r="O1009">
        <v>917680.4</v>
      </c>
      <c r="P1009">
        <v>3629299.9</v>
      </c>
      <c r="Q1009">
        <v>36293</v>
      </c>
      <c r="R1009">
        <v>3131125.5</v>
      </c>
      <c r="S1009" t="s">
        <v>38</v>
      </c>
      <c r="T1009" t="s">
        <v>39</v>
      </c>
      <c r="U1009" t="s">
        <v>40</v>
      </c>
      <c r="V1009">
        <v>2005</v>
      </c>
      <c r="W1009">
        <v>2024</v>
      </c>
      <c r="X1009" t="s">
        <v>38</v>
      </c>
      <c r="Y1009" t="s">
        <v>41</v>
      </c>
      <c r="Z1009">
        <v>56.6</v>
      </c>
      <c r="AA1009" t="s">
        <v>42</v>
      </c>
      <c r="AE1009">
        <v>54.4</v>
      </c>
      <c r="AF1009">
        <v>85.35</v>
      </c>
      <c r="AG1009">
        <v>30.95</v>
      </c>
      <c r="AH1009">
        <v>7.97</v>
      </c>
      <c r="AI1009">
        <v>131.78</v>
      </c>
      <c r="AJ1009" t="b">
        <v>0</v>
      </c>
    </row>
    <row r="1010" spans="1:36" x14ac:dyDescent="0.25">
      <c r="A1010" t="s">
        <v>36</v>
      </c>
      <c r="B1010" t="s">
        <v>144</v>
      </c>
      <c r="C1010" t="s">
        <v>538</v>
      </c>
      <c r="D1010">
        <v>107.6</v>
      </c>
      <c r="E1010">
        <v>115.5</v>
      </c>
      <c r="F1010">
        <v>117.7</v>
      </c>
      <c r="G1010">
        <v>278</v>
      </c>
      <c r="K1010">
        <v>71010</v>
      </c>
      <c r="L1010">
        <v>71010</v>
      </c>
      <c r="M1010">
        <v>71010</v>
      </c>
      <c r="O1010">
        <v>869876.2</v>
      </c>
      <c r="P1010">
        <v>5233962</v>
      </c>
      <c r="Q1010">
        <v>52339.6</v>
      </c>
      <c r="R1010">
        <v>2968017.6</v>
      </c>
      <c r="S1010" t="s">
        <v>66</v>
      </c>
      <c r="T1010" t="s">
        <v>67</v>
      </c>
      <c r="U1010" t="s">
        <v>40</v>
      </c>
      <c r="V1010">
        <v>2000</v>
      </c>
      <c r="W1010">
        <v>2024</v>
      </c>
      <c r="X1010" t="s">
        <v>66</v>
      </c>
      <c r="Y1010" t="s">
        <v>66</v>
      </c>
      <c r="Z1010">
        <v>115.5</v>
      </c>
      <c r="AA1010" t="s">
        <v>42</v>
      </c>
      <c r="AE1010">
        <v>58.88</v>
      </c>
      <c r="AF1010">
        <v>118.35</v>
      </c>
      <c r="AG1010">
        <v>59.47</v>
      </c>
      <c r="AH1010">
        <v>-30.34</v>
      </c>
      <c r="AI1010">
        <v>207.56</v>
      </c>
      <c r="AJ1010" t="b">
        <v>0</v>
      </c>
    </row>
    <row r="1011" spans="1:36" x14ac:dyDescent="0.25">
      <c r="A1011" t="s">
        <v>36</v>
      </c>
      <c r="B1011" t="s">
        <v>182</v>
      </c>
      <c r="C1011" t="s">
        <v>830</v>
      </c>
      <c r="D1011">
        <v>91.2</v>
      </c>
      <c r="E1011">
        <v>78</v>
      </c>
      <c r="G1011">
        <v>151.77000000000001</v>
      </c>
      <c r="K1011">
        <v>48925</v>
      </c>
      <c r="L1011">
        <v>41800</v>
      </c>
      <c r="M1011">
        <v>41800</v>
      </c>
      <c r="O1011">
        <v>117541</v>
      </c>
      <c r="P1011">
        <v>2857400.1</v>
      </c>
      <c r="Q1011">
        <v>28574</v>
      </c>
      <c r="R1011">
        <v>401049.9</v>
      </c>
      <c r="S1011" t="s">
        <v>38</v>
      </c>
      <c r="T1011" t="s">
        <v>39</v>
      </c>
      <c r="U1011" t="s">
        <v>52</v>
      </c>
      <c r="V1011">
        <v>1942</v>
      </c>
      <c r="W1011">
        <v>2024</v>
      </c>
      <c r="X1011" t="s">
        <v>38</v>
      </c>
      <c r="Y1011" t="s">
        <v>41</v>
      </c>
      <c r="Z1011">
        <v>78</v>
      </c>
      <c r="AA1011" t="s">
        <v>42</v>
      </c>
      <c r="AE1011">
        <v>54.4</v>
      </c>
      <c r="AF1011">
        <v>85.35</v>
      </c>
      <c r="AG1011">
        <v>30.95</v>
      </c>
      <c r="AH1011">
        <v>7.97</v>
      </c>
      <c r="AI1011">
        <v>131.78</v>
      </c>
      <c r="AJ1011" t="b">
        <v>0</v>
      </c>
    </row>
    <row r="1012" spans="1:36" x14ac:dyDescent="0.25">
      <c r="A1012" t="s">
        <v>36</v>
      </c>
      <c r="B1012" t="s">
        <v>134</v>
      </c>
      <c r="C1012" t="s">
        <v>426</v>
      </c>
      <c r="D1012">
        <v>97.9</v>
      </c>
      <c r="E1012">
        <v>86.4</v>
      </c>
      <c r="F1012">
        <v>102.7</v>
      </c>
      <c r="G1012">
        <v>174.27</v>
      </c>
      <c r="K1012">
        <v>54238</v>
      </c>
      <c r="L1012">
        <v>41238</v>
      </c>
      <c r="M1012">
        <v>41238</v>
      </c>
      <c r="O1012">
        <v>83094.399999999994</v>
      </c>
      <c r="P1012">
        <v>3280931.8</v>
      </c>
      <c r="Q1012">
        <v>32809.300000000003</v>
      </c>
      <c r="R1012">
        <v>283517.90000000002</v>
      </c>
      <c r="S1012" t="s">
        <v>38</v>
      </c>
      <c r="T1012" t="s">
        <v>39</v>
      </c>
      <c r="U1012" t="s">
        <v>52</v>
      </c>
      <c r="V1012">
        <v>1964</v>
      </c>
      <c r="W1012">
        <v>2024</v>
      </c>
      <c r="X1012" t="s">
        <v>38</v>
      </c>
      <c r="Y1012" t="s">
        <v>41</v>
      </c>
      <c r="Z1012">
        <v>86.4</v>
      </c>
      <c r="AA1012" t="s">
        <v>42</v>
      </c>
      <c r="AE1012">
        <v>54.4</v>
      </c>
      <c r="AF1012">
        <v>85.35</v>
      </c>
      <c r="AG1012">
        <v>30.95</v>
      </c>
      <c r="AH1012">
        <v>7.97</v>
      </c>
      <c r="AI1012">
        <v>131.78</v>
      </c>
      <c r="AJ1012" t="b">
        <v>0</v>
      </c>
    </row>
    <row r="1013" spans="1:36" x14ac:dyDescent="0.25">
      <c r="A1013" t="s">
        <v>36</v>
      </c>
      <c r="B1013" t="s">
        <v>221</v>
      </c>
      <c r="C1013" t="s">
        <v>716</v>
      </c>
      <c r="D1013">
        <v>108.6</v>
      </c>
      <c r="E1013">
        <v>82.6</v>
      </c>
      <c r="G1013">
        <v>113.47</v>
      </c>
      <c r="K1013">
        <v>40097</v>
      </c>
      <c r="L1013">
        <v>32753</v>
      </c>
      <c r="M1013">
        <v>32753</v>
      </c>
      <c r="O1013">
        <v>166738.9</v>
      </c>
      <c r="P1013">
        <v>2136398.4</v>
      </c>
      <c r="Q1013">
        <v>21364</v>
      </c>
      <c r="R1013">
        <v>568913.1</v>
      </c>
      <c r="S1013" t="s">
        <v>38</v>
      </c>
      <c r="T1013" t="s">
        <v>39</v>
      </c>
      <c r="U1013" t="s">
        <v>52</v>
      </c>
      <c r="V1013">
        <v>1925</v>
      </c>
      <c r="W1013">
        <v>2024</v>
      </c>
      <c r="X1013" t="s">
        <v>38</v>
      </c>
      <c r="Y1013" t="s">
        <v>41</v>
      </c>
      <c r="Z1013">
        <v>82.6</v>
      </c>
      <c r="AA1013" t="s">
        <v>42</v>
      </c>
      <c r="AE1013">
        <v>54.4</v>
      </c>
      <c r="AF1013">
        <v>85.35</v>
      </c>
      <c r="AG1013">
        <v>30.95</v>
      </c>
      <c r="AH1013">
        <v>7.97</v>
      </c>
      <c r="AI1013">
        <v>131.78</v>
      </c>
      <c r="AJ1013" t="b">
        <v>0</v>
      </c>
    </row>
    <row r="1014" spans="1:36" x14ac:dyDescent="0.25">
      <c r="A1014" t="s">
        <v>36</v>
      </c>
      <c r="B1014" t="s">
        <v>335</v>
      </c>
      <c r="C1014" t="s">
        <v>483</v>
      </c>
      <c r="D1014">
        <v>114.2</v>
      </c>
      <c r="E1014">
        <v>106.6</v>
      </c>
      <c r="F1014">
        <v>102.2</v>
      </c>
      <c r="G1014">
        <v>1903.52</v>
      </c>
      <c r="K1014">
        <v>482952</v>
      </c>
      <c r="L1014">
        <v>482952</v>
      </c>
      <c r="M1014">
        <v>482952</v>
      </c>
      <c r="O1014">
        <v>4587372</v>
      </c>
      <c r="P1014">
        <v>35838068.399999999</v>
      </c>
      <c r="Q1014">
        <v>358380.7</v>
      </c>
      <c r="R1014">
        <v>15652113.300000001</v>
      </c>
      <c r="S1014" t="s">
        <v>89</v>
      </c>
      <c r="T1014" t="s">
        <v>90</v>
      </c>
      <c r="U1014" t="s">
        <v>54</v>
      </c>
      <c r="V1014">
        <v>2016</v>
      </c>
      <c r="W1014">
        <v>2024</v>
      </c>
      <c r="X1014" t="s">
        <v>89</v>
      </c>
      <c r="Y1014" t="s">
        <v>46</v>
      </c>
      <c r="Z1014">
        <v>106.6</v>
      </c>
      <c r="AA1014" t="s">
        <v>42</v>
      </c>
      <c r="AE1014">
        <v>102.25</v>
      </c>
      <c r="AF1014">
        <v>158.77000000000001</v>
      </c>
      <c r="AG1014">
        <v>56.52</v>
      </c>
      <c r="AH1014">
        <v>17.46</v>
      </c>
      <c r="AI1014">
        <v>243.56</v>
      </c>
      <c r="AJ1014" t="b">
        <v>0</v>
      </c>
    </row>
    <row r="1015" spans="1:36" x14ac:dyDescent="0.25">
      <c r="A1015" t="s">
        <v>36</v>
      </c>
      <c r="B1015" t="s">
        <v>147</v>
      </c>
      <c r="C1015" t="s">
        <v>596</v>
      </c>
      <c r="D1015">
        <v>85.1</v>
      </c>
      <c r="E1015">
        <v>77.900000000000006</v>
      </c>
      <c r="F1015">
        <v>88.5</v>
      </c>
      <c r="G1015">
        <v>224.23</v>
      </c>
      <c r="K1015">
        <v>92045</v>
      </c>
      <c r="L1015">
        <v>75045</v>
      </c>
      <c r="M1015">
        <v>75045</v>
      </c>
      <c r="O1015">
        <v>475596.9</v>
      </c>
      <c r="P1015">
        <v>4221600.3</v>
      </c>
      <c r="Q1015">
        <v>42216</v>
      </c>
      <c r="R1015">
        <v>1622736.6</v>
      </c>
      <c r="S1015" t="s">
        <v>38</v>
      </c>
      <c r="T1015" t="s">
        <v>39</v>
      </c>
      <c r="U1015" t="s">
        <v>40</v>
      </c>
      <c r="V1015">
        <v>1984</v>
      </c>
      <c r="W1015">
        <v>2024</v>
      </c>
      <c r="X1015" t="s">
        <v>38</v>
      </c>
      <c r="Y1015" t="s">
        <v>41</v>
      </c>
      <c r="Z1015">
        <v>77.900000000000006</v>
      </c>
      <c r="AA1015" t="s">
        <v>42</v>
      </c>
      <c r="AE1015">
        <v>54.4</v>
      </c>
      <c r="AF1015">
        <v>85.35</v>
      </c>
      <c r="AG1015">
        <v>30.95</v>
      </c>
      <c r="AH1015">
        <v>7.97</v>
      </c>
      <c r="AI1015">
        <v>131.78</v>
      </c>
      <c r="AJ1015" t="b">
        <v>0</v>
      </c>
    </row>
    <row r="1016" spans="1:36" x14ac:dyDescent="0.25">
      <c r="A1016" t="s">
        <v>36</v>
      </c>
      <c r="B1016" t="s">
        <v>100</v>
      </c>
      <c r="C1016" t="s">
        <v>567</v>
      </c>
      <c r="D1016">
        <v>67</v>
      </c>
      <c r="E1016">
        <v>44.6</v>
      </c>
      <c r="F1016">
        <v>52.6</v>
      </c>
      <c r="G1016">
        <v>281.79000000000002</v>
      </c>
      <c r="K1016">
        <v>140972</v>
      </c>
      <c r="L1016">
        <v>140972</v>
      </c>
      <c r="M1016">
        <v>140972</v>
      </c>
      <c r="O1016">
        <v>285878.90000000002</v>
      </c>
      <c r="P1016">
        <v>5305241</v>
      </c>
      <c r="Q1016">
        <v>53052.4</v>
      </c>
      <c r="R1016">
        <v>975418.8</v>
      </c>
      <c r="S1016" t="s">
        <v>38</v>
      </c>
      <c r="T1016" t="s">
        <v>39</v>
      </c>
      <c r="U1016" t="s">
        <v>54</v>
      </c>
      <c r="V1016">
        <v>1916</v>
      </c>
      <c r="W1016">
        <v>2024</v>
      </c>
      <c r="X1016" t="s">
        <v>38</v>
      </c>
      <c r="Y1016" t="s">
        <v>41</v>
      </c>
      <c r="Z1016">
        <v>44.6</v>
      </c>
      <c r="AA1016" t="s">
        <v>42</v>
      </c>
      <c r="AE1016">
        <v>54.4</v>
      </c>
      <c r="AF1016">
        <v>85.35</v>
      </c>
      <c r="AG1016">
        <v>30.95</v>
      </c>
      <c r="AH1016">
        <v>7.97</v>
      </c>
      <c r="AI1016">
        <v>131.78</v>
      </c>
      <c r="AJ1016" t="b">
        <v>0</v>
      </c>
    </row>
    <row r="1017" spans="1:36" x14ac:dyDescent="0.25">
      <c r="A1017" t="s">
        <v>36</v>
      </c>
      <c r="B1017" t="s">
        <v>162</v>
      </c>
      <c r="C1017" t="s">
        <v>457</v>
      </c>
      <c r="D1017">
        <v>82.9</v>
      </c>
      <c r="E1017">
        <v>90.3</v>
      </c>
      <c r="F1017">
        <v>107.8</v>
      </c>
      <c r="G1017">
        <v>317.26</v>
      </c>
      <c r="K1017">
        <v>78000</v>
      </c>
      <c r="L1017">
        <v>78000</v>
      </c>
      <c r="M1017">
        <v>78000</v>
      </c>
      <c r="O1017">
        <v>312931.8</v>
      </c>
      <c r="P1017">
        <v>5973164.5999999996</v>
      </c>
      <c r="Q1017">
        <v>59731.6</v>
      </c>
      <c r="R1017">
        <v>1067723.3</v>
      </c>
      <c r="S1017" t="s">
        <v>38</v>
      </c>
      <c r="T1017" t="s">
        <v>39</v>
      </c>
      <c r="U1017" t="s">
        <v>40</v>
      </c>
      <c r="V1017">
        <v>1961</v>
      </c>
      <c r="W1017">
        <v>2024</v>
      </c>
      <c r="X1017" t="s">
        <v>38</v>
      </c>
      <c r="Y1017" t="s">
        <v>41</v>
      </c>
      <c r="Z1017">
        <v>90.3</v>
      </c>
      <c r="AA1017" t="s">
        <v>42</v>
      </c>
      <c r="AE1017">
        <v>54.4</v>
      </c>
      <c r="AF1017">
        <v>85.35</v>
      </c>
      <c r="AG1017">
        <v>30.95</v>
      </c>
      <c r="AH1017">
        <v>7.97</v>
      </c>
      <c r="AI1017">
        <v>131.78</v>
      </c>
      <c r="AJ1017" t="b">
        <v>0</v>
      </c>
    </row>
    <row r="1018" spans="1:36" x14ac:dyDescent="0.25">
      <c r="A1018" t="s">
        <v>36</v>
      </c>
      <c r="B1018" t="s">
        <v>366</v>
      </c>
      <c r="C1018" t="s">
        <v>496</v>
      </c>
      <c r="D1018">
        <v>135.19999999999999</v>
      </c>
      <c r="E1018">
        <v>139.80000000000001</v>
      </c>
      <c r="F1018">
        <v>156.4</v>
      </c>
      <c r="G1018">
        <v>333.03</v>
      </c>
      <c r="K1018">
        <v>51066</v>
      </c>
      <c r="L1018">
        <v>51066</v>
      </c>
      <c r="M1018">
        <v>51066</v>
      </c>
      <c r="O1018">
        <v>254025.5</v>
      </c>
      <c r="P1018">
        <v>6269983</v>
      </c>
      <c r="Q1018">
        <v>62699.8</v>
      </c>
      <c r="R1018">
        <v>866735</v>
      </c>
      <c r="S1018" t="s">
        <v>233</v>
      </c>
      <c r="T1018" t="s">
        <v>234</v>
      </c>
      <c r="U1018" t="s">
        <v>40</v>
      </c>
      <c r="V1018">
        <v>1955</v>
      </c>
      <c r="W1018">
        <v>2024</v>
      </c>
      <c r="X1018" t="s">
        <v>233</v>
      </c>
      <c r="Y1018" t="s">
        <v>41</v>
      </c>
      <c r="Z1018">
        <v>139.80000000000001</v>
      </c>
      <c r="AA1018" t="s">
        <v>42</v>
      </c>
      <c r="AE1018">
        <v>58.88</v>
      </c>
      <c r="AF1018">
        <v>200.2</v>
      </c>
      <c r="AG1018">
        <v>141.32</v>
      </c>
      <c r="AH1018">
        <v>-153.11000000000001</v>
      </c>
      <c r="AI1018">
        <v>412.19</v>
      </c>
      <c r="AJ1018" t="b">
        <v>0</v>
      </c>
    </row>
    <row r="1019" spans="1:36" x14ac:dyDescent="0.25">
      <c r="A1019" t="s">
        <v>36</v>
      </c>
      <c r="B1019" t="s">
        <v>348</v>
      </c>
      <c r="C1019" t="s">
        <v>747</v>
      </c>
      <c r="D1019">
        <v>149.9</v>
      </c>
      <c r="E1019">
        <v>640.20000000000005</v>
      </c>
      <c r="F1019">
        <v>626.6</v>
      </c>
      <c r="G1019">
        <v>748.74</v>
      </c>
      <c r="K1019">
        <v>22881</v>
      </c>
      <c r="L1019">
        <v>22881</v>
      </c>
      <c r="M1019">
        <v>22881</v>
      </c>
      <c r="O1019">
        <v>161961</v>
      </c>
      <c r="P1019">
        <v>14096792.9</v>
      </c>
      <c r="Q1019">
        <v>140967.9</v>
      </c>
      <c r="R1019">
        <v>552610.9</v>
      </c>
      <c r="S1019" t="s">
        <v>233</v>
      </c>
      <c r="T1019" t="s">
        <v>234</v>
      </c>
      <c r="U1019" t="s">
        <v>52</v>
      </c>
      <c r="V1019">
        <v>1981</v>
      </c>
      <c r="W1019">
        <v>2024</v>
      </c>
      <c r="X1019" t="s">
        <v>233</v>
      </c>
      <c r="Y1019" t="s">
        <v>41</v>
      </c>
      <c r="Z1019">
        <v>640.20000000000005</v>
      </c>
      <c r="AA1019" t="s">
        <v>42</v>
      </c>
      <c r="AE1019">
        <v>58.88</v>
      </c>
      <c r="AF1019">
        <v>200.2</v>
      </c>
      <c r="AG1019">
        <v>141.32</v>
      </c>
      <c r="AH1019">
        <v>-153.11000000000001</v>
      </c>
      <c r="AI1019">
        <v>412.19</v>
      </c>
      <c r="AJ1019" t="b">
        <v>1</v>
      </c>
    </row>
    <row r="1020" spans="1:36" x14ac:dyDescent="0.25">
      <c r="A1020" t="s">
        <v>36</v>
      </c>
      <c r="B1020" t="s">
        <v>183</v>
      </c>
      <c r="C1020" t="s">
        <v>657</v>
      </c>
      <c r="D1020">
        <v>86.2</v>
      </c>
      <c r="E1020">
        <v>79</v>
      </c>
      <c r="F1020">
        <v>88.3</v>
      </c>
      <c r="G1020">
        <v>89.25</v>
      </c>
      <c r="K1020">
        <v>24750</v>
      </c>
      <c r="L1020">
        <v>24750</v>
      </c>
      <c r="M1020">
        <v>24750</v>
      </c>
      <c r="O1020">
        <v>80438.899999999994</v>
      </c>
      <c r="P1020">
        <v>1680364.3</v>
      </c>
      <c r="Q1020">
        <v>16803.599999999999</v>
      </c>
      <c r="R1020">
        <v>274457.40000000002</v>
      </c>
      <c r="S1020" t="s">
        <v>38</v>
      </c>
      <c r="T1020" t="s">
        <v>39</v>
      </c>
      <c r="U1020" t="s">
        <v>52</v>
      </c>
      <c r="V1020">
        <v>1926</v>
      </c>
      <c r="W1020">
        <v>2024</v>
      </c>
      <c r="X1020" t="s">
        <v>38</v>
      </c>
      <c r="Y1020" t="s">
        <v>41</v>
      </c>
      <c r="Z1020">
        <v>79</v>
      </c>
      <c r="AA1020" t="s">
        <v>42</v>
      </c>
      <c r="AE1020">
        <v>54.4</v>
      </c>
      <c r="AF1020">
        <v>85.35</v>
      </c>
      <c r="AG1020">
        <v>30.95</v>
      </c>
      <c r="AH1020">
        <v>7.97</v>
      </c>
      <c r="AI1020">
        <v>131.78</v>
      </c>
      <c r="AJ1020" t="b">
        <v>0</v>
      </c>
    </row>
    <row r="1021" spans="1:36" x14ac:dyDescent="0.25">
      <c r="A1021" t="s">
        <v>36</v>
      </c>
      <c r="B1021" t="s">
        <v>446</v>
      </c>
      <c r="C1021" t="s">
        <v>447</v>
      </c>
      <c r="D1021">
        <v>85.1</v>
      </c>
      <c r="E1021">
        <v>99.5</v>
      </c>
      <c r="F1021">
        <v>115.2</v>
      </c>
      <c r="G1021">
        <v>16.600000000000001</v>
      </c>
      <c r="K1021">
        <v>4124</v>
      </c>
      <c r="L1021">
        <v>4124</v>
      </c>
      <c r="M1021">
        <v>4124</v>
      </c>
      <c r="O1021">
        <v>28624.2</v>
      </c>
      <c r="P1021">
        <v>312586.59999999998</v>
      </c>
      <c r="Q1021">
        <v>3125.9</v>
      </c>
      <c r="R1021">
        <v>97665.600000000006</v>
      </c>
      <c r="S1021" t="s">
        <v>448</v>
      </c>
      <c r="T1021" t="s">
        <v>449</v>
      </c>
      <c r="U1021" t="s">
        <v>432</v>
      </c>
      <c r="V1021">
        <v>1985</v>
      </c>
      <c r="W1021">
        <v>2024</v>
      </c>
      <c r="X1021" t="s">
        <v>448</v>
      </c>
      <c r="Y1021" t="s">
        <v>433</v>
      </c>
      <c r="Z1021">
        <v>99.5</v>
      </c>
      <c r="AA1021" t="s">
        <v>42</v>
      </c>
      <c r="AE1021">
        <v>92.15</v>
      </c>
      <c r="AF1021">
        <v>136.19999999999999</v>
      </c>
      <c r="AG1021">
        <v>44.05</v>
      </c>
      <c r="AH1021">
        <v>26.08</v>
      </c>
      <c r="AI1021">
        <v>202.27</v>
      </c>
      <c r="AJ1021" t="b">
        <v>0</v>
      </c>
    </row>
    <row r="1022" spans="1:36" x14ac:dyDescent="0.25">
      <c r="A1022" t="s">
        <v>36</v>
      </c>
      <c r="B1022" t="s">
        <v>99</v>
      </c>
      <c r="C1022" t="s">
        <v>539</v>
      </c>
      <c r="D1022">
        <v>65.900000000000006</v>
      </c>
      <c r="E1022">
        <v>54.5</v>
      </c>
      <c r="F1022">
        <v>65.400000000000006</v>
      </c>
      <c r="G1022">
        <v>136.18</v>
      </c>
      <c r="K1022">
        <v>65170</v>
      </c>
      <c r="L1022">
        <v>65170</v>
      </c>
      <c r="M1022">
        <v>65170</v>
      </c>
      <c r="O1022">
        <v>290367.7</v>
      </c>
      <c r="P1022">
        <v>2563953.7000000002</v>
      </c>
      <c r="Q1022">
        <v>25639.5</v>
      </c>
      <c r="R1022">
        <v>990734.6</v>
      </c>
      <c r="S1022" t="s">
        <v>44</v>
      </c>
      <c r="T1022" t="s">
        <v>45</v>
      </c>
      <c r="U1022" t="s">
        <v>40</v>
      </c>
      <c r="V1022">
        <v>1940</v>
      </c>
      <c r="W1022">
        <v>2024</v>
      </c>
      <c r="X1022" t="s">
        <v>44</v>
      </c>
      <c r="Y1022" t="s">
        <v>46</v>
      </c>
      <c r="Z1022">
        <v>54.5</v>
      </c>
      <c r="AA1022" t="s">
        <v>42</v>
      </c>
      <c r="AE1022">
        <v>49.2</v>
      </c>
      <c r="AF1022">
        <v>68.45</v>
      </c>
      <c r="AG1022">
        <v>19.25</v>
      </c>
      <c r="AH1022">
        <v>20.329999999999998</v>
      </c>
      <c r="AI1022">
        <v>97.32</v>
      </c>
      <c r="AJ1022" t="b">
        <v>0</v>
      </c>
    </row>
    <row r="1023" spans="1:36" x14ac:dyDescent="0.25">
      <c r="A1023" t="s">
        <v>36</v>
      </c>
      <c r="B1023" t="s">
        <v>668</v>
      </c>
      <c r="C1023" t="s">
        <v>669</v>
      </c>
      <c r="D1023">
        <v>75.3</v>
      </c>
      <c r="E1023">
        <v>36.9</v>
      </c>
      <c r="F1023">
        <v>44.1</v>
      </c>
      <c r="G1023">
        <v>37.81</v>
      </c>
      <c r="K1023">
        <v>25737</v>
      </c>
      <c r="L1023">
        <v>25737</v>
      </c>
      <c r="M1023">
        <v>25737</v>
      </c>
      <c r="O1023">
        <v>69482.899999999994</v>
      </c>
      <c r="P1023">
        <v>711820</v>
      </c>
      <c r="Q1023">
        <v>7118.2</v>
      </c>
      <c r="R1023">
        <v>237075.7</v>
      </c>
      <c r="S1023" t="s">
        <v>670</v>
      </c>
      <c r="T1023" t="s">
        <v>224</v>
      </c>
      <c r="U1023" t="s">
        <v>52</v>
      </c>
      <c r="V1023">
        <v>1894</v>
      </c>
      <c r="W1023">
        <v>2024</v>
      </c>
      <c r="X1023" t="s">
        <v>670</v>
      </c>
      <c r="Y1023" t="s">
        <v>218</v>
      </c>
      <c r="Z1023">
        <v>36.9</v>
      </c>
      <c r="AA1023" t="s">
        <v>42</v>
      </c>
      <c r="AE1023">
        <v>37.5</v>
      </c>
      <c r="AF1023">
        <v>38.700000000000003</v>
      </c>
      <c r="AG1023">
        <v>1.2</v>
      </c>
      <c r="AH1023">
        <v>35.700000000000003</v>
      </c>
      <c r="AI1023">
        <v>40.5</v>
      </c>
      <c r="AJ1023" t="b">
        <v>0</v>
      </c>
    </row>
    <row r="1024" spans="1:36" x14ac:dyDescent="0.25">
      <c r="A1024" t="s">
        <v>36</v>
      </c>
      <c r="B1024" t="s">
        <v>245</v>
      </c>
      <c r="C1024" t="s">
        <v>720</v>
      </c>
      <c r="D1024">
        <v>82.2</v>
      </c>
      <c r="E1024">
        <v>76.8</v>
      </c>
      <c r="G1024">
        <v>72.489999999999995</v>
      </c>
      <c r="K1024">
        <v>26550</v>
      </c>
      <c r="L1024">
        <v>24496</v>
      </c>
      <c r="M1024">
        <v>24496</v>
      </c>
      <c r="O1024">
        <v>151105.70000000001</v>
      </c>
      <c r="P1024">
        <v>1364700.2</v>
      </c>
      <c r="Q1024">
        <v>13647</v>
      </c>
      <c r="R1024">
        <v>515572.6</v>
      </c>
      <c r="S1024" t="s">
        <v>38</v>
      </c>
      <c r="T1024" t="s">
        <v>39</v>
      </c>
      <c r="U1024" t="s">
        <v>52</v>
      </c>
      <c r="V1024">
        <v>1905</v>
      </c>
      <c r="W1024">
        <v>2024</v>
      </c>
      <c r="X1024" t="s">
        <v>38</v>
      </c>
      <c r="Y1024" t="s">
        <v>41</v>
      </c>
      <c r="Z1024">
        <v>76.8</v>
      </c>
      <c r="AA1024" t="s">
        <v>42</v>
      </c>
      <c r="AE1024">
        <v>54.4</v>
      </c>
      <c r="AF1024">
        <v>85.35</v>
      </c>
      <c r="AG1024">
        <v>30.95</v>
      </c>
      <c r="AH1024">
        <v>7.97</v>
      </c>
      <c r="AI1024">
        <v>131.78</v>
      </c>
      <c r="AJ1024" t="b">
        <v>0</v>
      </c>
    </row>
    <row r="1025" spans="1:36" x14ac:dyDescent="0.25">
      <c r="A1025" t="s">
        <v>36</v>
      </c>
      <c r="B1025" t="s">
        <v>802</v>
      </c>
      <c r="C1025" t="s">
        <v>803</v>
      </c>
      <c r="D1025">
        <v>73.2</v>
      </c>
      <c r="E1025">
        <v>66.900000000000006</v>
      </c>
      <c r="G1025">
        <v>135.62</v>
      </c>
      <c r="K1025">
        <v>41587</v>
      </c>
      <c r="L1025">
        <v>41587</v>
      </c>
      <c r="M1025">
        <v>41587</v>
      </c>
      <c r="O1025">
        <v>66795.899999999994</v>
      </c>
      <c r="P1025">
        <v>2553300</v>
      </c>
      <c r="Q1025">
        <v>25533</v>
      </c>
      <c r="R1025">
        <v>227907.5</v>
      </c>
      <c r="S1025" t="s">
        <v>38</v>
      </c>
      <c r="T1025" t="s">
        <v>39</v>
      </c>
      <c r="U1025" t="s">
        <v>52</v>
      </c>
      <c r="V1025">
        <v>1920</v>
      </c>
      <c r="W1025">
        <v>2024</v>
      </c>
      <c r="X1025" t="s">
        <v>38</v>
      </c>
      <c r="Y1025" t="s">
        <v>41</v>
      </c>
      <c r="Z1025">
        <v>66.900000000000006</v>
      </c>
      <c r="AA1025" t="s">
        <v>42</v>
      </c>
      <c r="AE1025">
        <v>54.4</v>
      </c>
      <c r="AF1025">
        <v>85.35</v>
      </c>
      <c r="AG1025">
        <v>30.95</v>
      </c>
      <c r="AH1025">
        <v>7.97</v>
      </c>
      <c r="AI1025">
        <v>131.78</v>
      </c>
      <c r="AJ1025" t="b">
        <v>0</v>
      </c>
    </row>
    <row r="1026" spans="1:36" x14ac:dyDescent="0.25">
      <c r="A1026" t="s">
        <v>36</v>
      </c>
      <c r="B1026" t="s">
        <v>86</v>
      </c>
      <c r="C1026" t="s">
        <v>843</v>
      </c>
      <c r="D1026">
        <v>94.8</v>
      </c>
      <c r="E1026">
        <v>103</v>
      </c>
      <c r="F1026">
        <v>123.9</v>
      </c>
      <c r="G1026">
        <v>130.30000000000001</v>
      </c>
      <c r="K1026">
        <v>26825</v>
      </c>
      <c r="L1026">
        <v>26825</v>
      </c>
      <c r="M1026">
        <v>26825</v>
      </c>
      <c r="O1026">
        <v>90882.4</v>
      </c>
      <c r="P1026">
        <v>2453099.7999999998</v>
      </c>
      <c r="Q1026">
        <v>24531</v>
      </c>
      <c r="R1026">
        <v>310090.59999999998</v>
      </c>
      <c r="S1026" t="s">
        <v>38</v>
      </c>
      <c r="T1026" t="s">
        <v>39</v>
      </c>
      <c r="U1026" t="s">
        <v>52</v>
      </c>
      <c r="V1026">
        <v>1910</v>
      </c>
      <c r="W1026">
        <v>2024</v>
      </c>
      <c r="X1026" t="s">
        <v>38</v>
      </c>
      <c r="Y1026" t="s">
        <v>41</v>
      </c>
      <c r="Z1026">
        <v>103</v>
      </c>
      <c r="AA1026" t="s">
        <v>42</v>
      </c>
      <c r="AE1026">
        <v>54.4</v>
      </c>
      <c r="AF1026">
        <v>85.35</v>
      </c>
      <c r="AG1026">
        <v>30.95</v>
      </c>
      <c r="AH1026">
        <v>7.97</v>
      </c>
      <c r="AI1026">
        <v>131.78</v>
      </c>
      <c r="AJ1026" t="b">
        <v>0</v>
      </c>
    </row>
    <row r="1027" spans="1:36" x14ac:dyDescent="0.25">
      <c r="A1027" t="s">
        <v>36</v>
      </c>
      <c r="B1027" t="s">
        <v>627</v>
      </c>
      <c r="C1027" t="s">
        <v>628</v>
      </c>
      <c r="D1027">
        <v>93.8</v>
      </c>
      <c r="E1027">
        <v>82.5</v>
      </c>
      <c r="F1027">
        <v>98.1</v>
      </c>
      <c r="G1027">
        <v>198.09</v>
      </c>
      <c r="K1027">
        <v>73664</v>
      </c>
      <c r="L1027">
        <v>56245</v>
      </c>
      <c r="M1027">
        <v>56245</v>
      </c>
      <c r="O1027">
        <v>266532.59999999998</v>
      </c>
      <c r="P1027">
        <v>3729411</v>
      </c>
      <c r="Q1027">
        <v>37294.1</v>
      </c>
      <c r="R1027">
        <v>909409.2</v>
      </c>
      <c r="S1027" t="s">
        <v>38</v>
      </c>
      <c r="T1027" t="s">
        <v>39</v>
      </c>
      <c r="U1027" t="s">
        <v>40</v>
      </c>
      <c r="V1027">
        <v>1967</v>
      </c>
      <c r="W1027">
        <v>2024</v>
      </c>
      <c r="X1027" t="s">
        <v>38</v>
      </c>
      <c r="Y1027" t="s">
        <v>41</v>
      </c>
      <c r="Z1027">
        <v>82.5</v>
      </c>
      <c r="AA1027" t="s">
        <v>42</v>
      </c>
      <c r="AE1027">
        <v>54.4</v>
      </c>
      <c r="AF1027">
        <v>85.35</v>
      </c>
      <c r="AG1027">
        <v>30.95</v>
      </c>
      <c r="AH1027">
        <v>7.97</v>
      </c>
      <c r="AI1027">
        <v>131.78</v>
      </c>
      <c r="AJ1027" t="b">
        <v>0</v>
      </c>
    </row>
    <row r="1028" spans="1:36" x14ac:dyDescent="0.25">
      <c r="A1028" t="s">
        <v>36</v>
      </c>
      <c r="B1028" t="s">
        <v>200</v>
      </c>
      <c r="C1028" t="s">
        <v>570</v>
      </c>
      <c r="D1028">
        <v>224.7</v>
      </c>
      <c r="E1028">
        <v>188.9</v>
      </c>
      <c r="F1028">
        <v>201.3</v>
      </c>
      <c r="G1028">
        <v>4278.0200000000004</v>
      </c>
      <c r="K1028">
        <v>1189651</v>
      </c>
      <c r="L1028">
        <v>701883</v>
      </c>
      <c r="M1028">
        <v>701883</v>
      </c>
      <c r="O1028">
        <v>15254700</v>
      </c>
      <c r="P1028">
        <v>80543293.099999994</v>
      </c>
      <c r="Q1028">
        <v>805432.9</v>
      </c>
      <c r="R1028">
        <v>52049036.399999999</v>
      </c>
      <c r="S1028" t="s">
        <v>201</v>
      </c>
      <c r="T1028" t="s">
        <v>202</v>
      </c>
      <c r="U1028" t="s">
        <v>54</v>
      </c>
      <c r="V1028">
        <v>1920</v>
      </c>
      <c r="W1028">
        <v>2024</v>
      </c>
      <c r="X1028" t="s">
        <v>201</v>
      </c>
      <c r="Y1028" t="s">
        <v>62</v>
      </c>
      <c r="Z1028">
        <v>188.9</v>
      </c>
      <c r="AA1028" t="s">
        <v>42</v>
      </c>
      <c r="AE1028">
        <v>193.95</v>
      </c>
      <c r="AF1028">
        <v>253.1</v>
      </c>
      <c r="AG1028">
        <v>59.15</v>
      </c>
      <c r="AH1028">
        <v>105.22</v>
      </c>
      <c r="AI1028">
        <v>341.82</v>
      </c>
      <c r="AJ1028" t="b">
        <v>0</v>
      </c>
    </row>
    <row r="1029" spans="1:36" x14ac:dyDescent="0.25">
      <c r="A1029" t="s">
        <v>36</v>
      </c>
      <c r="B1029" t="s">
        <v>367</v>
      </c>
      <c r="C1029" t="s">
        <v>500</v>
      </c>
      <c r="D1029">
        <v>132.6</v>
      </c>
      <c r="E1029">
        <v>380.9</v>
      </c>
      <c r="F1029">
        <v>380.9</v>
      </c>
      <c r="G1029">
        <v>1241.5</v>
      </c>
      <c r="K1029">
        <v>67277</v>
      </c>
      <c r="L1029">
        <v>67277</v>
      </c>
      <c r="M1029">
        <v>67277</v>
      </c>
      <c r="O1029">
        <v>660838.40000000002</v>
      </c>
      <c r="P1029">
        <v>23374048.699999999</v>
      </c>
      <c r="Q1029">
        <v>233740.5</v>
      </c>
      <c r="R1029">
        <v>2254780.6</v>
      </c>
      <c r="S1029" t="s">
        <v>233</v>
      </c>
      <c r="T1029" t="s">
        <v>234</v>
      </c>
      <c r="U1029" t="s">
        <v>40</v>
      </c>
      <c r="V1029">
        <v>1950</v>
      </c>
      <c r="W1029">
        <v>2024</v>
      </c>
      <c r="X1029" t="s">
        <v>233</v>
      </c>
      <c r="Y1029" t="s">
        <v>41</v>
      </c>
      <c r="Z1029">
        <v>380.9</v>
      </c>
      <c r="AA1029" t="s">
        <v>42</v>
      </c>
      <c r="AE1029">
        <v>58.88</v>
      </c>
      <c r="AF1029">
        <v>200.2</v>
      </c>
      <c r="AG1029">
        <v>141.32</v>
      </c>
      <c r="AH1029">
        <v>-153.11000000000001</v>
      </c>
      <c r="AI1029">
        <v>412.19</v>
      </c>
      <c r="AJ1029" t="b">
        <v>0</v>
      </c>
    </row>
    <row r="1030" spans="1:36" x14ac:dyDescent="0.25">
      <c r="A1030" t="s">
        <v>36</v>
      </c>
      <c r="B1030" t="s">
        <v>207</v>
      </c>
      <c r="C1030" t="s">
        <v>410</v>
      </c>
      <c r="D1030">
        <v>59.7</v>
      </c>
      <c r="E1030">
        <v>30.9</v>
      </c>
      <c r="F1030">
        <v>34.200000000000003</v>
      </c>
      <c r="G1030">
        <v>37.479999999999997</v>
      </c>
      <c r="K1030">
        <v>60595</v>
      </c>
      <c r="L1030">
        <v>53645</v>
      </c>
      <c r="M1030">
        <v>53645</v>
      </c>
      <c r="O1030">
        <v>278384.59999999998</v>
      </c>
      <c r="P1030">
        <v>705700</v>
      </c>
      <c r="Q1030">
        <v>7057</v>
      </c>
      <c r="R1030">
        <v>949848.3</v>
      </c>
      <c r="S1030" t="s">
        <v>38</v>
      </c>
      <c r="T1030" t="s">
        <v>39</v>
      </c>
      <c r="U1030" t="s">
        <v>40</v>
      </c>
      <c r="V1030">
        <v>1962</v>
      </c>
      <c r="W1030">
        <v>2024</v>
      </c>
      <c r="X1030" t="s">
        <v>38</v>
      </c>
      <c r="Y1030" t="s">
        <v>41</v>
      </c>
      <c r="Z1030">
        <v>30.9</v>
      </c>
      <c r="AA1030" t="s">
        <v>42</v>
      </c>
      <c r="AE1030">
        <v>54.4</v>
      </c>
      <c r="AF1030">
        <v>85.35</v>
      </c>
      <c r="AG1030">
        <v>30.95</v>
      </c>
      <c r="AH1030">
        <v>7.97</v>
      </c>
      <c r="AI1030">
        <v>131.78</v>
      </c>
      <c r="AJ1030" t="b">
        <v>0</v>
      </c>
    </row>
    <row r="1031" spans="1:36" x14ac:dyDescent="0.25">
      <c r="A1031" t="s">
        <v>36</v>
      </c>
      <c r="B1031" t="s">
        <v>197</v>
      </c>
      <c r="C1031" t="s">
        <v>659</v>
      </c>
      <c r="D1031">
        <v>102.9</v>
      </c>
      <c r="E1031">
        <v>71.099999999999994</v>
      </c>
      <c r="F1031">
        <v>78.2</v>
      </c>
      <c r="G1031">
        <v>109.76</v>
      </c>
      <c r="K1031">
        <v>32650</v>
      </c>
      <c r="L1031">
        <v>32650</v>
      </c>
      <c r="M1031">
        <v>32650</v>
      </c>
      <c r="O1031">
        <v>75156.100000000006</v>
      </c>
      <c r="P1031">
        <v>2066389.8</v>
      </c>
      <c r="Q1031">
        <v>20663.900000000001</v>
      </c>
      <c r="R1031">
        <v>256432.7</v>
      </c>
      <c r="S1031" t="s">
        <v>38</v>
      </c>
      <c r="T1031" t="s">
        <v>39</v>
      </c>
      <c r="U1031" t="s">
        <v>52</v>
      </c>
      <c r="V1031">
        <v>1931</v>
      </c>
      <c r="W1031">
        <v>2024</v>
      </c>
      <c r="X1031" t="s">
        <v>38</v>
      </c>
      <c r="Y1031" t="s">
        <v>41</v>
      </c>
      <c r="Z1031">
        <v>71.099999999999994</v>
      </c>
      <c r="AA1031" t="s">
        <v>42</v>
      </c>
      <c r="AE1031">
        <v>54.4</v>
      </c>
      <c r="AF1031">
        <v>85.35</v>
      </c>
      <c r="AG1031">
        <v>30.95</v>
      </c>
      <c r="AH1031">
        <v>7.97</v>
      </c>
      <c r="AI1031">
        <v>131.78</v>
      </c>
      <c r="AJ1031" t="b">
        <v>0</v>
      </c>
    </row>
    <row r="1032" spans="1:36" x14ac:dyDescent="0.25">
      <c r="A1032" t="s">
        <v>36</v>
      </c>
      <c r="B1032" t="s">
        <v>172</v>
      </c>
      <c r="C1032" t="s">
        <v>565</v>
      </c>
      <c r="D1032">
        <v>68.3</v>
      </c>
      <c r="E1032">
        <v>47.3</v>
      </c>
      <c r="F1032">
        <v>47.1</v>
      </c>
      <c r="G1032">
        <v>129.97999999999999</v>
      </c>
      <c r="K1032">
        <v>60000</v>
      </c>
      <c r="L1032">
        <v>60000</v>
      </c>
      <c r="M1032">
        <v>60000</v>
      </c>
      <c r="O1032">
        <v>114240.6</v>
      </c>
      <c r="P1032">
        <v>2447118.9</v>
      </c>
      <c r="Q1032">
        <v>24471.200000000001</v>
      </c>
      <c r="R1032">
        <v>389788.9</v>
      </c>
      <c r="S1032" t="s">
        <v>38</v>
      </c>
      <c r="T1032" t="s">
        <v>39</v>
      </c>
      <c r="U1032" t="s">
        <v>40</v>
      </c>
      <c r="V1032">
        <v>1925</v>
      </c>
      <c r="W1032">
        <v>2024</v>
      </c>
      <c r="X1032" t="s">
        <v>38</v>
      </c>
      <c r="Y1032" t="s">
        <v>41</v>
      </c>
      <c r="Z1032">
        <v>47.3</v>
      </c>
      <c r="AA1032" t="s">
        <v>42</v>
      </c>
      <c r="AE1032">
        <v>54.4</v>
      </c>
      <c r="AF1032">
        <v>85.35</v>
      </c>
      <c r="AG1032">
        <v>30.95</v>
      </c>
      <c r="AH1032">
        <v>7.97</v>
      </c>
      <c r="AI1032">
        <v>131.78</v>
      </c>
      <c r="AJ1032" t="b">
        <v>0</v>
      </c>
    </row>
    <row r="1033" spans="1:36" x14ac:dyDescent="0.25">
      <c r="A1033" t="s">
        <v>36</v>
      </c>
      <c r="B1033" t="s">
        <v>167</v>
      </c>
      <c r="C1033" t="s">
        <v>462</v>
      </c>
      <c r="D1033">
        <v>100</v>
      </c>
      <c r="E1033">
        <v>90</v>
      </c>
      <c r="F1033">
        <v>103.6</v>
      </c>
      <c r="G1033">
        <v>279.27</v>
      </c>
      <c r="K1033">
        <v>70000</v>
      </c>
      <c r="L1033">
        <v>70000</v>
      </c>
      <c r="M1033">
        <v>70000</v>
      </c>
      <c r="O1033">
        <v>304846.90000000002</v>
      </c>
      <c r="P1033">
        <v>5257921.8</v>
      </c>
      <c r="Q1033">
        <v>52579.199999999997</v>
      </c>
      <c r="R1033">
        <v>1040137.6</v>
      </c>
      <c r="S1033" t="s">
        <v>38</v>
      </c>
      <c r="T1033" t="s">
        <v>39</v>
      </c>
      <c r="U1033" t="s">
        <v>40</v>
      </c>
      <c r="V1033">
        <v>1952</v>
      </c>
      <c r="W1033">
        <v>2024</v>
      </c>
      <c r="X1033" t="s">
        <v>38</v>
      </c>
      <c r="Y1033" t="s">
        <v>41</v>
      </c>
      <c r="Z1033">
        <v>90</v>
      </c>
      <c r="AA1033" t="s">
        <v>42</v>
      </c>
      <c r="AE1033">
        <v>54.4</v>
      </c>
      <c r="AF1033">
        <v>85.35</v>
      </c>
      <c r="AG1033">
        <v>30.95</v>
      </c>
      <c r="AH1033">
        <v>7.97</v>
      </c>
      <c r="AI1033">
        <v>131.78</v>
      </c>
      <c r="AJ1033" t="b">
        <v>0</v>
      </c>
    </row>
    <row r="1034" spans="1:36" x14ac:dyDescent="0.25">
      <c r="A1034" t="s">
        <v>36</v>
      </c>
      <c r="B1034" t="s">
        <v>672</v>
      </c>
      <c r="C1034" t="s">
        <v>673</v>
      </c>
      <c r="D1034">
        <v>99.2</v>
      </c>
      <c r="E1034">
        <v>86.8</v>
      </c>
      <c r="F1034">
        <v>102.8</v>
      </c>
      <c r="G1034">
        <v>109.86</v>
      </c>
      <c r="K1034">
        <v>25900</v>
      </c>
      <c r="L1034">
        <v>25900</v>
      </c>
      <c r="M1034">
        <v>25900</v>
      </c>
      <c r="O1034">
        <v>53014.9</v>
      </c>
      <c r="P1034">
        <v>2068301</v>
      </c>
      <c r="Q1034">
        <v>20683</v>
      </c>
      <c r="R1034">
        <v>180886.8</v>
      </c>
      <c r="S1034" t="s">
        <v>38</v>
      </c>
      <c r="T1034" t="s">
        <v>39</v>
      </c>
      <c r="U1034" t="s">
        <v>52</v>
      </c>
      <c r="V1034">
        <v>1950</v>
      </c>
      <c r="W1034">
        <v>2024</v>
      </c>
      <c r="X1034" t="s">
        <v>38</v>
      </c>
      <c r="Y1034" t="s">
        <v>41</v>
      </c>
      <c r="Z1034">
        <v>86.8</v>
      </c>
      <c r="AA1034" t="s">
        <v>42</v>
      </c>
      <c r="AE1034">
        <v>54.4</v>
      </c>
      <c r="AF1034">
        <v>85.35</v>
      </c>
      <c r="AG1034">
        <v>30.95</v>
      </c>
      <c r="AH1034">
        <v>7.97</v>
      </c>
      <c r="AI1034">
        <v>131.78</v>
      </c>
      <c r="AJ1034" t="b">
        <v>0</v>
      </c>
    </row>
    <row r="1035" spans="1:36" x14ac:dyDescent="0.25">
      <c r="A1035" t="s">
        <v>36</v>
      </c>
      <c r="B1035" t="s">
        <v>451</v>
      </c>
      <c r="C1035" t="s">
        <v>452</v>
      </c>
      <c r="D1035">
        <v>80.599999999999994</v>
      </c>
      <c r="E1035">
        <v>125.1</v>
      </c>
      <c r="F1035">
        <v>135.30000000000001</v>
      </c>
      <c r="G1035">
        <v>76.48</v>
      </c>
      <c r="K1035">
        <v>16104</v>
      </c>
      <c r="L1035">
        <v>16104</v>
      </c>
      <c r="M1035">
        <v>16104</v>
      </c>
      <c r="O1035">
        <v>168318.9</v>
      </c>
      <c r="P1035">
        <v>1439927.6</v>
      </c>
      <c r="Q1035">
        <v>14399.3</v>
      </c>
      <c r="R1035">
        <v>574304.1</v>
      </c>
      <c r="S1035" t="s">
        <v>448</v>
      </c>
      <c r="T1035" t="s">
        <v>449</v>
      </c>
      <c r="U1035" t="s">
        <v>432</v>
      </c>
      <c r="V1035">
        <v>2008</v>
      </c>
      <c r="W1035">
        <v>2024</v>
      </c>
      <c r="X1035" t="s">
        <v>448</v>
      </c>
      <c r="Y1035" t="s">
        <v>433</v>
      </c>
      <c r="Z1035">
        <v>125.1</v>
      </c>
      <c r="AA1035" t="s">
        <v>42</v>
      </c>
      <c r="AE1035">
        <v>92.15</v>
      </c>
      <c r="AF1035">
        <v>136.19999999999999</v>
      </c>
      <c r="AG1035">
        <v>44.05</v>
      </c>
      <c r="AH1035">
        <v>26.08</v>
      </c>
      <c r="AI1035">
        <v>202.27</v>
      </c>
      <c r="AJ1035" t="b">
        <v>0</v>
      </c>
    </row>
    <row r="1036" spans="1:36" x14ac:dyDescent="0.25">
      <c r="A1036" t="s">
        <v>36</v>
      </c>
      <c r="B1036" t="s">
        <v>337</v>
      </c>
      <c r="C1036" t="s">
        <v>493</v>
      </c>
      <c r="D1036">
        <v>292.7</v>
      </c>
      <c r="E1036">
        <v>196.2</v>
      </c>
      <c r="F1036">
        <v>193.2</v>
      </c>
      <c r="G1036">
        <v>9951.5499999999993</v>
      </c>
      <c r="K1036">
        <v>975805</v>
      </c>
      <c r="L1036">
        <v>975805</v>
      </c>
      <c r="M1036">
        <v>975805</v>
      </c>
      <c r="O1036">
        <v>1196724</v>
      </c>
      <c r="P1036">
        <v>187360404.80000001</v>
      </c>
      <c r="Q1036">
        <v>1873604</v>
      </c>
      <c r="R1036">
        <v>4083222.3</v>
      </c>
      <c r="S1036" t="s">
        <v>304</v>
      </c>
      <c r="T1036" t="s">
        <v>305</v>
      </c>
      <c r="U1036" t="s">
        <v>54</v>
      </c>
      <c r="V1036">
        <v>1940</v>
      </c>
      <c r="W1036">
        <v>2024</v>
      </c>
      <c r="X1036" t="s">
        <v>304</v>
      </c>
      <c r="Y1036" t="s">
        <v>306</v>
      </c>
      <c r="Z1036">
        <v>196.2</v>
      </c>
      <c r="AA1036" t="s">
        <v>42</v>
      </c>
      <c r="AE1036">
        <v>263.39999999999998</v>
      </c>
      <c r="AF1036">
        <v>477</v>
      </c>
      <c r="AG1036">
        <v>213.6</v>
      </c>
      <c r="AH1036">
        <v>-57</v>
      </c>
      <c r="AI1036">
        <v>797.4</v>
      </c>
      <c r="AJ1036" t="b">
        <v>0</v>
      </c>
    </row>
    <row r="1037" spans="1:36" x14ac:dyDescent="0.25">
      <c r="A1037" t="s">
        <v>36</v>
      </c>
      <c r="B1037" t="s">
        <v>215</v>
      </c>
      <c r="C1037" t="s">
        <v>725</v>
      </c>
      <c r="D1037">
        <v>65.8</v>
      </c>
      <c r="E1037">
        <v>77.900000000000006</v>
      </c>
      <c r="G1037">
        <v>106.3</v>
      </c>
      <c r="K1037">
        <v>33228</v>
      </c>
      <c r="L1037">
        <v>33228</v>
      </c>
      <c r="M1037">
        <v>33228</v>
      </c>
      <c r="O1037">
        <v>171644.5</v>
      </c>
      <c r="P1037">
        <v>2001300.1</v>
      </c>
      <c r="Q1037">
        <v>20013</v>
      </c>
      <c r="R1037">
        <v>585651</v>
      </c>
      <c r="S1037" t="s">
        <v>38</v>
      </c>
      <c r="T1037" t="s">
        <v>39</v>
      </c>
      <c r="U1037" t="s">
        <v>52</v>
      </c>
      <c r="V1037">
        <v>1958</v>
      </c>
      <c r="W1037">
        <v>2024</v>
      </c>
      <c r="X1037" t="s">
        <v>38</v>
      </c>
      <c r="Y1037" t="s">
        <v>41</v>
      </c>
      <c r="Z1037">
        <v>77.900000000000006</v>
      </c>
      <c r="AA1037" t="s">
        <v>42</v>
      </c>
      <c r="AE1037">
        <v>54.4</v>
      </c>
      <c r="AF1037">
        <v>85.35</v>
      </c>
      <c r="AG1037">
        <v>30.95</v>
      </c>
      <c r="AH1037">
        <v>7.97</v>
      </c>
      <c r="AI1037">
        <v>131.78</v>
      </c>
      <c r="AJ1037" t="b">
        <v>0</v>
      </c>
    </row>
    <row r="1038" spans="1:36" x14ac:dyDescent="0.25">
      <c r="A1038" t="s">
        <v>36</v>
      </c>
      <c r="B1038" t="s">
        <v>630</v>
      </c>
      <c r="C1038" t="s">
        <v>631</v>
      </c>
      <c r="D1038">
        <v>97</v>
      </c>
      <c r="E1038">
        <v>81.2</v>
      </c>
      <c r="F1038">
        <v>97.4</v>
      </c>
      <c r="G1038">
        <v>312.33999999999997</v>
      </c>
      <c r="K1038">
        <v>104348</v>
      </c>
      <c r="L1038">
        <v>85896</v>
      </c>
      <c r="M1038">
        <v>85896</v>
      </c>
      <c r="O1038">
        <v>319984.09999999998</v>
      </c>
      <c r="P1038">
        <v>5880412.7000000002</v>
      </c>
      <c r="Q1038">
        <v>58804.1</v>
      </c>
      <c r="R1038">
        <v>1091785.7</v>
      </c>
      <c r="S1038" t="s">
        <v>38</v>
      </c>
      <c r="T1038" t="s">
        <v>39</v>
      </c>
      <c r="U1038" t="s">
        <v>40</v>
      </c>
      <c r="V1038">
        <v>1963</v>
      </c>
      <c r="W1038">
        <v>2024</v>
      </c>
      <c r="X1038" t="s">
        <v>38</v>
      </c>
      <c r="Y1038" t="s">
        <v>41</v>
      </c>
      <c r="Z1038">
        <v>81.2</v>
      </c>
      <c r="AA1038" t="s">
        <v>42</v>
      </c>
      <c r="AE1038">
        <v>54.4</v>
      </c>
      <c r="AF1038">
        <v>85.35</v>
      </c>
      <c r="AG1038">
        <v>30.95</v>
      </c>
      <c r="AH1038">
        <v>7.97</v>
      </c>
      <c r="AI1038">
        <v>131.78</v>
      </c>
      <c r="AJ1038" t="b">
        <v>0</v>
      </c>
    </row>
    <row r="1039" spans="1:36" x14ac:dyDescent="0.25">
      <c r="A1039" t="s">
        <v>36</v>
      </c>
      <c r="B1039" t="s">
        <v>369</v>
      </c>
      <c r="C1039" t="s">
        <v>504</v>
      </c>
      <c r="D1039">
        <v>139</v>
      </c>
      <c r="E1039">
        <v>195.7</v>
      </c>
      <c r="F1039">
        <v>187.6</v>
      </c>
      <c r="G1039">
        <v>536.04</v>
      </c>
      <c r="K1039">
        <v>57548</v>
      </c>
      <c r="L1039">
        <v>57548</v>
      </c>
      <c r="M1039">
        <v>57548</v>
      </c>
      <c r="O1039">
        <v>343439.6</v>
      </c>
      <c r="P1039">
        <v>10092104.1</v>
      </c>
      <c r="Q1039">
        <v>100921</v>
      </c>
      <c r="R1039">
        <v>1171815.8999999999</v>
      </c>
      <c r="S1039" t="s">
        <v>233</v>
      </c>
      <c r="T1039" t="s">
        <v>234</v>
      </c>
      <c r="U1039" t="s">
        <v>40</v>
      </c>
      <c r="V1039">
        <v>1999</v>
      </c>
      <c r="W1039">
        <v>2024</v>
      </c>
      <c r="X1039" t="s">
        <v>233</v>
      </c>
      <c r="Y1039" t="s">
        <v>41</v>
      </c>
      <c r="Z1039">
        <v>195.7</v>
      </c>
      <c r="AA1039" t="s">
        <v>42</v>
      </c>
      <c r="AE1039">
        <v>58.88</v>
      </c>
      <c r="AF1039">
        <v>200.2</v>
      </c>
      <c r="AG1039">
        <v>141.32</v>
      </c>
      <c r="AH1039">
        <v>-153.11000000000001</v>
      </c>
      <c r="AI1039">
        <v>412.19</v>
      </c>
      <c r="AJ1039" t="b">
        <v>0</v>
      </c>
    </row>
    <row r="1040" spans="1:36" x14ac:dyDescent="0.25">
      <c r="A1040" t="s">
        <v>36</v>
      </c>
      <c r="B1040" t="s">
        <v>214</v>
      </c>
      <c r="C1040" t="s">
        <v>572</v>
      </c>
      <c r="D1040">
        <v>69.599999999999994</v>
      </c>
      <c r="E1040">
        <v>19.8</v>
      </c>
      <c r="F1040">
        <v>22.9</v>
      </c>
      <c r="G1040">
        <v>83.58</v>
      </c>
      <c r="K1040">
        <v>104000</v>
      </c>
      <c r="L1040">
        <v>104000</v>
      </c>
      <c r="M1040">
        <v>104000</v>
      </c>
      <c r="O1040">
        <v>142958</v>
      </c>
      <c r="P1040">
        <v>1573499.9</v>
      </c>
      <c r="Q1040">
        <v>15735</v>
      </c>
      <c r="R1040">
        <v>487772.7</v>
      </c>
      <c r="S1040" t="s">
        <v>38</v>
      </c>
      <c r="T1040" t="s">
        <v>39</v>
      </c>
      <c r="U1040" t="s">
        <v>54</v>
      </c>
      <c r="V1040">
        <v>1923</v>
      </c>
      <c r="W1040">
        <v>2024</v>
      </c>
      <c r="X1040" t="s">
        <v>38</v>
      </c>
      <c r="Y1040" t="s">
        <v>41</v>
      </c>
      <c r="Z1040">
        <v>19.8</v>
      </c>
      <c r="AA1040" t="s">
        <v>42</v>
      </c>
      <c r="AE1040">
        <v>54.4</v>
      </c>
      <c r="AF1040">
        <v>85.35</v>
      </c>
      <c r="AG1040">
        <v>30.95</v>
      </c>
      <c r="AH1040">
        <v>7.97</v>
      </c>
      <c r="AI1040">
        <v>131.78</v>
      </c>
      <c r="AJ1040" t="b">
        <v>0</v>
      </c>
    </row>
    <row r="1041" spans="1:36" x14ac:dyDescent="0.25">
      <c r="A1041" t="s">
        <v>36</v>
      </c>
      <c r="B1041" t="s">
        <v>136</v>
      </c>
      <c r="C1041" t="s">
        <v>547</v>
      </c>
      <c r="D1041">
        <v>66</v>
      </c>
      <c r="E1041">
        <v>46.6</v>
      </c>
      <c r="F1041">
        <v>57.8</v>
      </c>
      <c r="G1041">
        <v>115.38</v>
      </c>
      <c r="K1041">
        <v>74039</v>
      </c>
      <c r="L1041">
        <v>61039</v>
      </c>
      <c r="M1041">
        <v>61039</v>
      </c>
      <c r="O1041">
        <v>196437.1</v>
      </c>
      <c r="P1041">
        <v>2172302.1</v>
      </c>
      <c r="Q1041">
        <v>21723</v>
      </c>
      <c r="R1041">
        <v>670243.4</v>
      </c>
      <c r="S1041" t="s">
        <v>44</v>
      </c>
      <c r="T1041" t="s">
        <v>45</v>
      </c>
      <c r="U1041" t="s">
        <v>40</v>
      </c>
      <c r="V1041">
        <v>1949</v>
      </c>
      <c r="W1041">
        <v>2024</v>
      </c>
      <c r="X1041" t="s">
        <v>44</v>
      </c>
      <c r="Y1041" t="s">
        <v>46</v>
      </c>
      <c r="Z1041">
        <v>46.6</v>
      </c>
      <c r="AA1041" t="s">
        <v>42</v>
      </c>
      <c r="AE1041">
        <v>49.2</v>
      </c>
      <c r="AF1041">
        <v>68.45</v>
      </c>
      <c r="AG1041">
        <v>19.25</v>
      </c>
      <c r="AH1041">
        <v>20.329999999999998</v>
      </c>
      <c r="AI1041">
        <v>97.32</v>
      </c>
      <c r="AJ1041" t="b">
        <v>0</v>
      </c>
    </row>
    <row r="1042" spans="1:36" x14ac:dyDescent="0.25">
      <c r="A1042" t="s">
        <v>36</v>
      </c>
      <c r="B1042" t="s">
        <v>203</v>
      </c>
      <c r="C1042" t="s">
        <v>666</v>
      </c>
      <c r="D1042">
        <v>73.2</v>
      </c>
      <c r="E1042">
        <v>66.3</v>
      </c>
      <c r="F1042">
        <v>66.3</v>
      </c>
      <c r="G1042">
        <v>88.59</v>
      </c>
      <c r="K1042">
        <v>34308</v>
      </c>
      <c r="L1042">
        <v>34308</v>
      </c>
      <c r="M1042">
        <v>34308</v>
      </c>
      <c r="O1042">
        <v>178112.6</v>
      </c>
      <c r="P1042">
        <v>1668000</v>
      </c>
      <c r="Q1042">
        <v>16680</v>
      </c>
      <c r="R1042">
        <v>607720.19999999995</v>
      </c>
      <c r="S1042" t="s">
        <v>38</v>
      </c>
      <c r="T1042" t="s">
        <v>39</v>
      </c>
      <c r="U1042" t="s">
        <v>52</v>
      </c>
      <c r="V1042">
        <v>1928</v>
      </c>
      <c r="W1042">
        <v>2024</v>
      </c>
      <c r="X1042" t="s">
        <v>38</v>
      </c>
      <c r="Y1042" t="s">
        <v>41</v>
      </c>
      <c r="Z1042">
        <v>66.3</v>
      </c>
      <c r="AA1042" t="s">
        <v>42</v>
      </c>
      <c r="AE1042">
        <v>54.4</v>
      </c>
      <c r="AF1042">
        <v>85.35</v>
      </c>
      <c r="AG1042">
        <v>30.95</v>
      </c>
      <c r="AH1042">
        <v>7.97</v>
      </c>
      <c r="AI1042">
        <v>131.78</v>
      </c>
      <c r="AJ1042" t="b">
        <v>0</v>
      </c>
    </row>
    <row r="1043" spans="1:36" x14ac:dyDescent="0.25">
      <c r="A1043" t="s">
        <v>36</v>
      </c>
      <c r="B1043" t="s">
        <v>412</v>
      </c>
      <c r="C1043" t="s">
        <v>413</v>
      </c>
      <c r="D1043">
        <v>92.5</v>
      </c>
      <c r="E1043">
        <v>57.2</v>
      </c>
      <c r="F1043">
        <v>70.7</v>
      </c>
      <c r="G1043">
        <v>249.22</v>
      </c>
      <c r="K1043">
        <v>123000</v>
      </c>
      <c r="L1043">
        <v>93000</v>
      </c>
      <c r="M1043">
        <v>93000</v>
      </c>
      <c r="O1043">
        <v>185231.2</v>
      </c>
      <c r="P1043">
        <v>4692102.9000000004</v>
      </c>
      <c r="Q1043">
        <v>46921</v>
      </c>
      <c r="R1043">
        <v>632008.9</v>
      </c>
      <c r="S1043" t="s">
        <v>66</v>
      </c>
      <c r="T1043" t="s">
        <v>67</v>
      </c>
      <c r="U1043" t="s">
        <v>40</v>
      </c>
      <c r="V1043">
        <v>1966</v>
      </c>
      <c r="W1043">
        <v>2024</v>
      </c>
      <c r="X1043" t="s">
        <v>66</v>
      </c>
      <c r="Y1043" t="s">
        <v>66</v>
      </c>
      <c r="Z1043">
        <v>57.2</v>
      </c>
      <c r="AA1043" t="s">
        <v>42</v>
      </c>
      <c r="AE1043">
        <v>58.88</v>
      </c>
      <c r="AF1043">
        <v>118.35</v>
      </c>
      <c r="AG1043">
        <v>59.47</v>
      </c>
      <c r="AH1043">
        <v>-30.34</v>
      </c>
      <c r="AI1043">
        <v>207.56</v>
      </c>
      <c r="AJ1043" t="b">
        <v>0</v>
      </c>
    </row>
    <row r="1044" spans="1:36" x14ac:dyDescent="0.25">
      <c r="A1044" t="s">
        <v>36</v>
      </c>
      <c r="B1044" t="s">
        <v>805</v>
      </c>
      <c r="C1044" t="s">
        <v>806</v>
      </c>
      <c r="D1044">
        <v>98.7</v>
      </c>
      <c r="E1044">
        <v>69.400000000000006</v>
      </c>
      <c r="F1044">
        <v>69.400000000000006</v>
      </c>
      <c r="G1044">
        <v>109.85</v>
      </c>
      <c r="K1044">
        <v>30775</v>
      </c>
      <c r="L1044">
        <v>30775</v>
      </c>
      <c r="M1044">
        <v>30775</v>
      </c>
      <c r="O1044">
        <v>19945.599999999999</v>
      </c>
      <c r="P1044">
        <v>2068121.7</v>
      </c>
      <c r="Q1044">
        <v>20681.2</v>
      </c>
      <c r="R1044">
        <v>68054.399999999994</v>
      </c>
      <c r="S1044" t="s">
        <v>38</v>
      </c>
      <c r="T1044" t="s">
        <v>39</v>
      </c>
      <c r="U1044" t="s">
        <v>52</v>
      </c>
      <c r="V1044">
        <v>1918</v>
      </c>
      <c r="W1044">
        <v>2024</v>
      </c>
      <c r="X1044" t="s">
        <v>38</v>
      </c>
      <c r="Y1044" t="s">
        <v>41</v>
      </c>
      <c r="Z1044">
        <v>69.400000000000006</v>
      </c>
      <c r="AA1044" t="s">
        <v>42</v>
      </c>
      <c r="AE1044">
        <v>54.4</v>
      </c>
      <c r="AF1044">
        <v>85.35</v>
      </c>
      <c r="AG1044">
        <v>30.95</v>
      </c>
      <c r="AH1044">
        <v>7.97</v>
      </c>
      <c r="AI1044">
        <v>131.78</v>
      </c>
      <c r="AJ1044" t="b">
        <v>0</v>
      </c>
    </row>
    <row r="1045" spans="1:36" x14ac:dyDescent="0.25">
      <c r="A1045" t="s">
        <v>36</v>
      </c>
      <c r="B1045" t="s">
        <v>119</v>
      </c>
      <c r="C1045" t="s">
        <v>844</v>
      </c>
      <c r="D1045">
        <v>77.599999999999994</v>
      </c>
      <c r="E1045">
        <v>84.3</v>
      </c>
      <c r="F1045">
        <v>98.8</v>
      </c>
      <c r="G1045">
        <v>158.38</v>
      </c>
      <c r="K1045">
        <v>41541</v>
      </c>
      <c r="L1045">
        <v>41541</v>
      </c>
      <c r="M1045">
        <v>41541</v>
      </c>
      <c r="O1045">
        <v>151884.9</v>
      </c>
      <c r="P1045">
        <v>2981900.3</v>
      </c>
      <c r="Q1045">
        <v>29819</v>
      </c>
      <c r="R1045">
        <v>518231.3</v>
      </c>
      <c r="S1045" t="s">
        <v>38</v>
      </c>
      <c r="T1045" t="s">
        <v>39</v>
      </c>
      <c r="U1045" t="s">
        <v>52</v>
      </c>
      <c r="V1045">
        <v>1961</v>
      </c>
      <c r="W1045">
        <v>2024</v>
      </c>
      <c r="X1045" t="s">
        <v>38</v>
      </c>
      <c r="Y1045" t="s">
        <v>41</v>
      </c>
      <c r="Z1045">
        <v>84.3</v>
      </c>
      <c r="AA1045" t="s">
        <v>42</v>
      </c>
      <c r="AE1045">
        <v>54.4</v>
      </c>
      <c r="AF1045">
        <v>85.35</v>
      </c>
      <c r="AG1045">
        <v>30.95</v>
      </c>
      <c r="AH1045">
        <v>7.97</v>
      </c>
      <c r="AI1045">
        <v>131.78</v>
      </c>
      <c r="AJ1045" t="b">
        <v>0</v>
      </c>
    </row>
    <row r="1046" spans="1:36" x14ac:dyDescent="0.25">
      <c r="A1046" t="s">
        <v>36</v>
      </c>
      <c r="B1046" t="s">
        <v>471</v>
      </c>
      <c r="C1046" t="s">
        <v>472</v>
      </c>
      <c r="D1046">
        <v>51.2</v>
      </c>
      <c r="E1046">
        <v>416.4</v>
      </c>
      <c r="F1046">
        <v>427.9</v>
      </c>
      <c r="G1046">
        <v>1137.8399999999999</v>
      </c>
      <c r="K1046">
        <v>85330</v>
      </c>
      <c r="L1046">
        <v>85330</v>
      </c>
      <c r="M1046">
        <v>85330</v>
      </c>
      <c r="O1046">
        <v>4133991</v>
      </c>
      <c r="P1046">
        <v>21422400.399999999</v>
      </c>
      <c r="Q1046">
        <v>214224</v>
      </c>
      <c r="R1046">
        <v>14105177.300000001</v>
      </c>
      <c r="S1046" t="s">
        <v>319</v>
      </c>
      <c r="T1046" t="s">
        <v>79</v>
      </c>
      <c r="U1046" t="s">
        <v>40</v>
      </c>
      <c r="V1046">
        <v>2001</v>
      </c>
      <c r="W1046">
        <v>2024</v>
      </c>
      <c r="X1046" t="s">
        <v>319</v>
      </c>
      <c r="Y1046" t="s">
        <v>306</v>
      </c>
      <c r="Z1046">
        <v>416.4</v>
      </c>
      <c r="AA1046" t="s">
        <v>42</v>
      </c>
      <c r="AE1046">
        <v>535.65</v>
      </c>
      <c r="AF1046">
        <v>923.1</v>
      </c>
      <c r="AG1046">
        <v>387.45</v>
      </c>
      <c r="AH1046">
        <v>-45.53</v>
      </c>
      <c r="AI1046">
        <v>1504.28</v>
      </c>
      <c r="AJ1046" t="b">
        <v>0</v>
      </c>
    </row>
    <row r="1047" spans="1:36" x14ac:dyDescent="0.25">
      <c r="A1047" t="s">
        <v>36</v>
      </c>
      <c r="B1047" t="s">
        <v>168</v>
      </c>
      <c r="C1047" t="s">
        <v>409</v>
      </c>
      <c r="D1047">
        <v>53.6</v>
      </c>
      <c r="E1047">
        <v>78.099999999999994</v>
      </c>
      <c r="F1047">
        <v>85.2</v>
      </c>
      <c r="G1047">
        <v>564.22</v>
      </c>
      <c r="K1047">
        <v>360000</v>
      </c>
      <c r="L1047">
        <v>210000</v>
      </c>
      <c r="M1047">
        <v>210000</v>
      </c>
      <c r="O1047">
        <v>1694819</v>
      </c>
      <c r="P1047">
        <v>10622774.800000001</v>
      </c>
      <c r="Q1047">
        <v>106227.7</v>
      </c>
      <c r="R1047">
        <v>5782722.4000000004</v>
      </c>
      <c r="S1047" t="s">
        <v>169</v>
      </c>
      <c r="T1047" t="s">
        <v>79</v>
      </c>
      <c r="U1047" t="s">
        <v>54</v>
      </c>
      <c r="V1047">
        <v>1948</v>
      </c>
      <c r="W1047">
        <v>2024</v>
      </c>
      <c r="X1047" t="s">
        <v>170</v>
      </c>
      <c r="Y1047" t="s">
        <v>169</v>
      </c>
      <c r="Z1047">
        <v>78.099999999999994</v>
      </c>
      <c r="AA1047" t="s">
        <v>42</v>
      </c>
      <c r="AE1047">
        <v>78.75</v>
      </c>
      <c r="AF1047">
        <v>108.4</v>
      </c>
      <c r="AG1047">
        <v>29.65</v>
      </c>
      <c r="AH1047">
        <v>34.270000000000003</v>
      </c>
      <c r="AI1047">
        <v>152.88</v>
      </c>
      <c r="AJ1047" t="b">
        <v>0</v>
      </c>
    </row>
    <row r="1048" spans="1:36" x14ac:dyDescent="0.25">
      <c r="A1048" t="s">
        <v>36</v>
      </c>
      <c r="B1048" t="s">
        <v>145</v>
      </c>
      <c r="C1048" t="s">
        <v>530</v>
      </c>
      <c r="D1048">
        <v>83.8</v>
      </c>
      <c r="E1048">
        <v>90.2</v>
      </c>
      <c r="G1048">
        <v>656.26</v>
      </c>
      <c r="K1048">
        <v>245710</v>
      </c>
      <c r="L1048">
        <v>194641</v>
      </c>
      <c r="M1048">
        <v>194641</v>
      </c>
      <c r="O1048">
        <v>1523714</v>
      </c>
      <c r="P1048">
        <v>12355501.199999999</v>
      </c>
      <c r="Q1048">
        <v>123555</v>
      </c>
      <c r="R1048">
        <v>5198912.2</v>
      </c>
      <c r="S1048" t="s">
        <v>38</v>
      </c>
      <c r="T1048" t="s">
        <v>39</v>
      </c>
      <c r="U1048" t="s">
        <v>54</v>
      </c>
      <c r="V1048">
        <v>2003</v>
      </c>
      <c r="W1048">
        <v>2024</v>
      </c>
      <c r="X1048" t="s">
        <v>38</v>
      </c>
      <c r="Y1048" t="s">
        <v>41</v>
      </c>
      <c r="Z1048">
        <v>90.2</v>
      </c>
      <c r="AA1048" t="s">
        <v>42</v>
      </c>
      <c r="AE1048">
        <v>54.4</v>
      </c>
      <c r="AF1048">
        <v>85.35</v>
      </c>
      <c r="AG1048">
        <v>30.95</v>
      </c>
      <c r="AH1048">
        <v>7.97</v>
      </c>
      <c r="AI1048">
        <v>131.78</v>
      </c>
      <c r="AJ1048" t="b">
        <v>0</v>
      </c>
    </row>
    <row r="1049" spans="1:36" x14ac:dyDescent="0.25">
      <c r="A1049" t="s">
        <v>36</v>
      </c>
      <c r="B1049" t="s">
        <v>338</v>
      </c>
      <c r="C1049" t="s">
        <v>499</v>
      </c>
      <c r="D1049">
        <v>96.7</v>
      </c>
      <c r="E1049">
        <v>79.599999999999994</v>
      </c>
      <c r="F1049">
        <v>79.599999999999994</v>
      </c>
      <c r="G1049">
        <v>572.79999999999995</v>
      </c>
      <c r="K1049">
        <v>180332</v>
      </c>
      <c r="L1049">
        <v>180332</v>
      </c>
      <c r="M1049">
        <v>180332</v>
      </c>
      <c r="O1049">
        <v>1046331</v>
      </c>
      <c r="P1049">
        <v>10784245.5</v>
      </c>
      <c r="Q1049">
        <v>107842.5</v>
      </c>
      <c r="R1049">
        <v>3570081.4</v>
      </c>
      <c r="S1049" t="s">
        <v>281</v>
      </c>
      <c r="T1049" t="s">
        <v>282</v>
      </c>
      <c r="U1049" t="s">
        <v>54</v>
      </c>
      <c r="V1049">
        <v>1977</v>
      </c>
      <c r="W1049">
        <v>2024</v>
      </c>
      <c r="X1049" t="s">
        <v>281</v>
      </c>
      <c r="Y1049" t="s">
        <v>218</v>
      </c>
      <c r="Z1049">
        <v>79.599999999999994</v>
      </c>
      <c r="AA1049" t="s">
        <v>42</v>
      </c>
      <c r="AE1049">
        <v>78.319999999999993</v>
      </c>
      <c r="AF1049">
        <v>142.69999999999999</v>
      </c>
      <c r="AG1049">
        <v>64.37</v>
      </c>
      <c r="AH1049">
        <v>-18.239999999999998</v>
      </c>
      <c r="AI1049">
        <v>239.26</v>
      </c>
      <c r="AJ1049" t="b">
        <v>0</v>
      </c>
    </row>
    <row r="1050" spans="1:36" x14ac:dyDescent="0.25">
      <c r="A1050" t="s">
        <v>36</v>
      </c>
      <c r="B1050" t="s">
        <v>161</v>
      </c>
      <c r="C1050" t="s">
        <v>569</v>
      </c>
      <c r="D1050">
        <v>59.8</v>
      </c>
      <c r="E1050">
        <v>63.1</v>
      </c>
      <c r="F1050">
        <v>72.2</v>
      </c>
      <c r="G1050">
        <v>131.13999999999999</v>
      </c>
      <c r="K1050">
        <v>59580</v>
      </c>
      <c r="L1050">
        <v>54080</v>
      </c>
      <c r="M1050">
        <v>54080</v>
      </c>
      <c r="O1050">
        <v>276385</v>
      </c>
      <c r="P1050">
        <v>2469000.2000000002</v>
      </c>
      <c r="Q1050">
        <v>24690</v>
      </c>
      <c r="R1050">
        <v>943025.6</v>
      </c>
      <c r="S1050" t="s">
        <v>38</v>
      </c>
      <c r="T1050" t="s">
        <v>39</v>
      </c>
      <c r="U1050" t="s">
        <v>40</v>
      </c>
      <c r="V1050">
        <v>1920</v>
      </c>
      <c r="W1050">
        <v>2024</v>
      </c>
      <c r="X1050" t="s">
        <v>38</v>
      </c>
      <c r="Y1050" t="s">
        <v>41</v>
      </c>
      <c r="Z1050">
        <v>63.1</v>
      </c>
      <c r="AA1050" t="s">
        <v>42</v>
      </c>
      <c r="AE1050">
        <v>54.4</v>
      </c>
      <c r="AF1050">
        <v>85.35</v>
      </c>
      <c r="AG1050">
        <v>30.95</v>
      </c>
      <c r="AH1050">
        <v>7.97</v>
      </c>
      <c r="AI1050">
        <v>131.78</v>
      </c>
      <c r="AJ1050" t="b">
        <v>0</v>
      </c>
    </row>
    <row r="1051" spans="1:36" x14ac:dyDescent="0.25">
      <c r="A1051" t="s">
        <v>36</v>
      </c>
      <c r="B1051" t="s">
        <v>209</v>
      </c>
      <c r="C1051" t="s">
        <v>750</v>
      </c>
      <c r="D1051">
        <v>85.9</v>
      </c>
      <c r="E1051">
        <v>74.099999999999994</v>
      </c>
      <c r="F1051">
        <v>90.3</v>
      </c>
      <c r="G1051">
        <v>199.11</v>
      </c>
      <c r="K1051">
        <v>52000</v>
      </c>
      <c r="L1051">
        <v>52000</v>
      </c>
      <c r="M1051">
        <v>52000</v>
      </c>
      <c r="O1051">
        <v>30978.9</v>
      </c>
      <c r="P1051">
        <v>3748699.9</v>
      </c>
      <c r="Q1051">
        <v>37487</v>
      </c>
      <c r="R1051">
        <v>105700</v>
      </c>
      <c r="S1051" t="s">
        <v>38</v>
      </c>
      <c r="T1051" t="s">
        <v>39</v>
      </c>
      <c r="U1051" t="s">
        <v>40</v>
      </c>
      <c r="V1051">
        <v>1923</v>
      </c>
      <c r="W1051">
        <v>2024</v>
      </c>
      <c r="X1051" t="s">
        <v>38</v>
      </c>
      <c r="Y1051" t="s">
        <v>41</v>
      </c>
      <c r="Z1051">
        <v>74.099999999999994</v>
      </c>
      <c r="AA1051" t="s">
        <v>42</v>
      </c>
      <c r="AE1051">
        <v>54.4</v>
      </c>
      <c r="AF1051">
        <v>85.35</v>
      </c>
      <c r="AG1051">
        <v>30.95</v>
      </c>
      <c r="AH1051">
        <v>7.97</v>
      </c>
      <c r="AI1051">
        <v>131.78</v>
      </c>
      <c r="AJ1051" t="b">
        <v>0</v>
      </c>
    </row>
    <row r="1052" spans="1:36" x14ac:dyDescent="0.25">
      <c r="A1052" t="s">
        <v>36</v>
      </c>
      <c r="B1052" t="s">
        <v>294</v>
      </c>
      <c r="C1052" t="s">
        <v>832</v>
      </c>
      <c r="D1052">
        <v>78.900000000000006</v>
      </c>
      <c r="E1052">
        <v>77.599999999999994</v>
      </c>
      <c r="F1052">
        <v>77.400000000000006</v>
      </c>
      <c r="G1052">
        <v>127.57</v>
      </c>
      <c r="K1052">
        <v>34032</v>
      </c>
      <c r="L1052">
        <v>34032</v>
      </c>
      <c r="M1052">
        <v>34032</v>
      </c>
      <c r="O1052">
        <v>70058.5</v>
      </c>
      <c r="P1052">
        <v>2401704.1</v>
      </c>
      <c r="Q1052">
        <v>24017</v>
      </c>
      <c r="R1052">
        <v>239039.6</v>
      </c>
      <c r="S1052" t="s">
        <v>38</v>
      </c>
      <c r="T1052" t="s">
        <v>39</v>
      </c>
      <c r="U1052" t="s">
        <v>52</v>
      </c>
      <c r="V1052">
        <v>1920</v>
      </c>
      <c r="W1052">
        <v>2024</v>
      </c>
      <c r="X1052" t="s">
        <v>38</v>
      </c>
      <c r="Y1052" t="s">
        <v>41</v>
      </c>
      <c r="Z1052">
        <v>77.599999999999994</v>
      </c>
      <c r="AA1052" t="s">
        <v>42</v>
      </c>
      <c r="AE1052">
        <v>54.4</v>
      </c>
      <c r="AF1052">
        <v>85.35</v>
      </c>
      <c r="AG1052">
        <v>30.95</v>
      </c>
      <c r="AH1052">
        <v>7.97</v>
      </c>
      <c r="AI1052">
        <v>131.78</v>
      </c>
      <c r="AJ1052" t="b">
        <v>0</v>
      </c>
    </row>
    <row r="1053" spans="1:36" x14ac:dyDescent="0.25">
      <c r="A1053" t="s">
        <v>36</v>
      </c>
      <c r="B1053" t="s">
        <v>453</v>
      </c>
      <c r="C1053" t="s">
        <v>454</v>
      </c>
      <c r="D1053">
        <v>80.599999999999994</v>
      </c>
      <c r="E1053">
        <v>45.7</v>
      </c>
      <c r="F1053">
        <v>57.6</v>
      </c>
      <c r="G1053">
        <v>13.79</v>
      </c>
      <c r="K1053">
        <v>6900</v>
      </c>
      <c r="L1053">
        <v>6900</v>
      </c>
      <c r="M1053">
        <v>6900</v>
      </c>
      <c r="O1053">
        <v>16322.8</v>
      </c>
      <c r="P1053">
        <v>259547.4</v>
      </c>
      <c r="Q1053">
        <v>2595.5</v>
      </c>
      <c r="R1053">
        <v>55693.5</v>
      </c>
      <c r="S1053" t="s">
        <v>153</v>
      </c>
      <c r="T1053" t="s">
        <v>455</v>
      </c>
      <c r="U1053" t="s">
        <v>432</v>
      </c>
      <c r="V1053">
        <v>1974</v>
      </c>
      <c r="W1053">
        <v>2024</v>
      </c>
      <c r="X1053" t="s">
        <v>153</v>
      </c>
      <c r="Y1053" t="s">
        <v>218</v>
      </c>
      <c r="Z1053">
        <v>45.7</v>
      </c>
      <c r="AA1053" t="s">
        <v>42</v>
      </c>
      <c r="AE1053">
        <v>57.08</v>
      </c>
      <c r="AF1053">
        <v>62.97</v>
      </c>
      <c r="AG1053">
        <v>5.9</v>
      </c>
      <c r="AH1053">
        <v>48.23</v>
      </c>
      <c r="AI1053">
        <v>71.819999999999993</v>
      </c>
      <c r="AJ1053" t="b">
        <v>1</v>
      </c>
    </row>
    <row r="1054" spans="1:36" x14ac:dyDescent="0.25">
      <c r="A1054" t="s">
        <v>36</v>
      </c>
      <c r="B1054" t="s">
        <v>731</v>
      </c>
      <c r="C1054" t="s">
        <v>732</v>
      </c>
      <c r="D1054">
        <v>87.7</v>
      </c>
      <c r="E1054">
        <v>86.5</v>
      </c>
      <c r="F1054">
        <v>85.6</v>
      </c>
      <c r="G1054">
        <v>100.91</v>
      </c>
      <c r="K1054">
        <v>24936</v>
      </c>
      <c r="L1054">
        <v>24936</v>
      </c>
      <c r="M1054">
        <v>24936</v>
      </c>
      <c r="O1054">
        <v>75352.800000000003</v>
      </c>
      <c r="P1054">
        <v>1899879.1</v>
      </c>
      <c r="Q1054">
        <v>18998.8</v>
      </c>
      <c r="R1054">
        <v>257103.7</v>
      </c>
      <c r="S1054" t="s">
        <v>38</v>
      </c>
      <c r="T1054" t="s">
        <v>39</v>
      </c>
      <c r="U1054" t="s">
        <v>52</v>
      </c>
      <c r="V1054">
        <v>1928</v>
      </c>
      <c r="W1054">
        <v>2024</v>
      </c>
      <c r="X1054" t="s">
        <v>38</v>
      </c>
      <c r="Y1054" t="s">
        <v>41</v>
      </c>
      <c r="Z1054">
        <v>86.5</v>
      </c>
      <c r="AA1054" t="s">
        <v>42</v>
      </c>
      <c r="AE1054">
        <v>54.4</v>
      </c>
      <c r="AF1054">
        <v>85.35</v>
      </c>
      <c r="AG1054">
        <v>30.95</v>
      </c>
      <c r="AH1054">
        <v>7.97</v>
      </c>
      <c r="AI1054">
        <v>131.78</v>
      </c>
      <c r="AJ1054" t="b">
        <v>0</v>
      </c>
    </row>
    <row r="1055" spans="1:36" x14ac:dyDescent="0.25">
      <c r="A1055" t="s">
        <v>36</v>
      </c>
      <c r="B1055" t="s">
        <v>370</v>
      </c>
      <c r="C1055" t="s">
        <v>507</v>
      </c>
      <c r="D1055">
        <v>123.5</v>
      </c>
      <c r="E1055">
        <v>154.1</v>
      </c>
      <c r="F1055">
        <v>154.1</v>
      </c>
      <c r="G1055">
        <v>405.33</v>
      </c>
      <c r="K1055">
        <v>59576</v>
      </c>
      <c r="L1055">
        <v>59576</v>
      </c>
      <c r="M1055">
        <v>59576</v>
      </c>
      <c r="O1055">
        <v>453744.1</v>
      </c>
      <c r="P1055">
        <v>7631204.5999999996</v>
      </c>
      <c r="Q1055">
        <v>76312</v>
      </c>
      <c r="R1055">
        <v>1548174.9</v>
      </c>
      <c r="S1055" t="s">
        <v>233</v>
      </c>
      <c r="T1055" t="s">
        <v>234</v>
      </c>
      <c r="U1055" t="s">
        <v>40</v>
      </c>
      <c r="V1055">
        <v>2002</v>
      </c>
      <c r="W1055">
        <v>2024</v>
      </c>
      <c r="X1055" t="s">
        <v>233</v>
      </c>
      <c r="Y1055" t="s">
        <v>41</v>
      </c>
      <c r="Z1055">
        <v>154.1</v>
      </c>
      <c r="AA1055" t="s">
        <v>42</v>
      </c>
      <c r="AE1055">
        <v>58.88</v>
      </c>
      <c r="AF1055">
        <v>200.2</v>
      </c>
      <c r="AG1055">
        <v>141.32</v>
      </c>
      <c r="AH1055">
        <v>-153.11000000000001</v>
      </c>
      <c r="AI1055">
        <v>412.19</v>
      </c>
      <c r="AJ1055" t="b">
        <v>0</v>
      </c>
    </row>
    <row r="1056" spans="1:36" x14ac:dyDescent="0.25">
      <c r="A1056" t="s">
        <v>36</v>
      </c>
      <c r="B1056" t="s">
        <v>635</v>
      </c>
      <c r="C1056" t="s">
        <v>636</v>
      </c>
      <c r="D1056">
        <v>65.3</v>
      </c>
      <c r="E1056">
        <v>59.1</v>
      </c>
      <c r="G1056">
        <v>98.55</v>
      </c>
      <c r="K1056">
        <v>60096</v>
      </c>
      <c r="L1056">
        <v>50067</v>
      </c>
      <c r="M1056">
        <v>50067</v>
      </c>
      <c r="O1056">
        <v>323891.20000000001</v>
      </c>
      <c r="P1056">
        <v>1855400</v>
      </c>
      <c r="Q1056">
        <v>18554</v>
      </c>
      <c r="R1056">
        <v>1105116.8</v>
      </c>
      <c r="S1056" t="s">
        <v>38</v>
      </c>
      <c r="T1056" t="s">
        <v>39</v>
      </c>
      <c r="U1056" t="s">
        <v>40</v>
      </c>
      <c r="V1056">
        <v>2018</v>
      </c>
      <c r="W1056">
        <v>2024</v>
      </c>
      <c r="X1056" t="s">
        <v>38</v>
      </c>
      <c r="Y1056" t="s">
        <v>41</v>
      </c>
      <c r="Z1056">
        <v>59.1</v>
      </c>
      <c r="AA1056" t="s">
        <v>42</v>
      </c>
      <c r="AE1056">
        <v>54.4</v>
      </c>
      <c r="AF1056">
        <v>85.35</v>
      </c>
      <c r="AG1056">
        <v>30.95</v>
      </c>
      <c r="AH1056">
        <v>7.97</v>
      </c>
      <c r="AI1056">
        <v>131.78</v>
      </c>
      <c r="AJ1056" t="b">
        <v>0</v>
      </c>
    </row>
    <row r="1057" spans="1:36" x14ac:dyDescent="0.25">
      <c r="A1057" t="s">
        <v>36</v>
      </c>
      <c r="B1057" t="s">
        <v>253</v>
      </c>
      <c r="C1057" t="s">
        <v>729</v>
      </c>
      <c r="D1057">
        <v>88.1</v>
      </c>
      <c r="E1057">
        <v>64.099999999999994</v>
      </c>
      <c r="G1057">
        <v>61.02</v>
      </c>
      <c r="K1057">
        <v>21664</v>
      </c>
      <c r="L1057">
        <v>20664</v>
      </c>
      <c r="M1057">
        <v>20664</v>
      </c>
      <c r="O1057">
        <v>51656.9</v>
      </c>
      <c r="P1057">
        <v>1148800.1000000001</v>
      </c>
      <c r="Q1057">
        <v>11488</v>
      </c>
      <c r="R1057">
        <v>176253.2</v>
      </c>
      <c r="S1057" t="s">
        <v>38</v>
      </c>
      <c r="T1057" t="s">
        <v>39</v>
      </c>
      <c r="U1057" t="s">
        <v>52</v>
      </c>
      <c r="V1057">
        <v>1930</v>
      </c>
      <c r="W1057">
        <v>2024</v>
      </c>
      <c r="X1057" t="s">
        <v>38</v>
      </c>
      <c r="Y1057" t="s">
        <v>41</v>
      </c>
      <c r="Z1057">
        <v>64.099999999999994</v>
      </c>
      <c r="AA1057" t="s">
        <v>42</v>
      </c>
      <c r="AE1057">
        <v>54.4</v>
      </c>
      <c r="AF1057">
        <v>85.35</v>
      </c>
      <c r="AG1057">
        <v>30.95</v>
      </c>
      <c r="AH1057">
        <v>7.97</v>
      </c>
      <c r="AI1057">
        <v>131.78</v>
      </c>
      <c r="AJ1057" t="b">
        <v>0</v>
      </c>
    </row>
    <row r="1058" spans="1:36" x14ac:dyDescent="0.25">
      <c r="A1058" t="s">
        <v>36</v>
      </c>
      <c r="B1058" t="s">
        <v>206</v>
      </c>
      <c r="C1058" t="s">
        <v>671</v>
      </c>
      <c r="D1058">
        <v>78.5</v>
      </c>
      <c r="E1058">
        <v>140.1</v>
      </c>
      <c r="F1058">
        <v>138.9</v>
      </c>
      <c r="G1058">
        <v>148</v>
      </c>
      <c r="K1058">
        <v>23320</v>
      </c>
      <c r="L1058">
        <v>23320</v>
      </c>
      <c r="M1058">
        <v>23320</v>
      </c>
      <c r="O1058">
        <v>140950.79999999999</v>
      </c>
      <c r="P1058">
        <v>2786400.1</v>
      </c>
      <c r="Q1058">
        <v>27864</v>
      </c>
      <c r="R1058">
        <v>480924.1</v>
      </c>
      <c r="S1058" t="s">
        <v>38</v>
      </c>
      <c r="T1058" t="s">
        <v>39</v>
      </c>
      <c r="U1058" t="s">
        <v>52</v>
      </c>
      <c r="V1058">
        <v>1925</v>
      </c>
      <c r="W1058">
        <v>2024</v>
      </c>
      <c r="X1058" t="s">
        <v>38</v>
      </c>
      <c r="Y1058" t="s">
        <v>41</v>
      </c>
      <c r="Z1058">
        <v>140.1</v>
      </c>
      <c r="AA1058" t="s">
        <v>42</v>
      </c>
      <c r="AE1058">
        <v>54.4</v>
      </c>
      <c r="AF1058">
        <v>85.35</v>
      </c>
      <c r="AG1058">
        <v>30.95</v>
      </c>
      <c r="AH1058">
        <v>7.97</v>
      </c>
      <c r="AI1058">
        <v>131.78</v>
      </c>
      <c r="AJ1058" t="b">
        <v>1</v>
      </c>
    </row>
    <row r="1059" spans="1:36" x14ac:dyDescent="0.25">
      <c r="A1059" t="s">
        <v>36</v>
      </c>
      <c r="B1059" t="s">
        <v>212</v>
      </c>
      <c r="C1059" t="s">
        <v>414</v>
      </c>
      <c r="D1059">
        <v>45.7</v>
      </c>
      <c r="E1059">
        <v>28.1</v>
      </c>
      <c r="F1059">
        <v>31.9</v>
      </c>
      <c r="G1059">
        <v>0</v>
      </c>
      <c r="K1059">
        <v>84341</v>
      </c>
      <c r="L1059">
        <v>72503</v>
      </c>
      <c r="M1059">
        <v>72503</v>
      </c>
      <c r="O1059">
        <v>597047.19999999995</v>
      </c>
      <c r="R1059">
        <v>2037125</v>
      </c>
      <c r="S1059" t="s">
        <v>38</v>
      </c>
      <c r="T1059" t="s">
        <v>39</v>
      </c>
      <c r="U1059" t="s">
        <v>40</v>
      </c>
      <c r="V1059">
        <v>1966</v>
      </c>
      <c r="W1059">
        <v>2024</v>
      </c>
      <c r="X1059" t="s">
        <v>38</v>
      </c>
      <c r="Y1059" t="s">
        <v>41</v>
      </c>
      <c r="Z1059">
        <v>28.1</v>
      </c>
      <c r="AA1059" t="s">
        <v>42</v>
      </c>
      <c r="AE1059">
        <v>54.4</v>
      </c>
      <c r="AF1059">
        <v>85.35</v>
      </c>
      <c r="AG1059">
        <v>30.95</v>
      </c>
      <c r="AH1059">
        <v>7.97</v>
      </c>
      <c r="AI1059">
        <v>131.78</v>
      </c>
      <c r="AJ1059" t="b">
        <v>0</v>
      </c>
    </row>
    <row r="1060" spans="1:36" x14ac:dyDescent="0.25">
      <c r="A1060" t="s">
        <v>36</v>
      </c>
      <c r="B1060" t="s">
        <v>683</v>
      </c>
      <c r="C1060" t="s">
        <v>684</v>
      </c>
      <c r="D1060">
        <v>48.9</v>
      </c>
      <c r="E1060">
        <v>53.1</v>
      </c>
      <c r="F1060">
        <v>66.599999999999994</v>
      </c>
      <c r="G1060">
        <v>92.56</v>
      </c>
      <c r="K1060">
        <v>38500</v>
      </c>
      <c r="L1060">
        <v>38500</v>
      </c>
      <c r="M1060">
        <v>38500</v>
      </c>
      <c r="O1060">
        <v>88548.4</v>
      </c>
      <c r="P1060">
        <v>1742742.5</v>
      </c>
      <c r="Q1060">
        <v>17427.400000000001</v>
      </c>
      <c r="R1060">
        <v>302127</v>
      </c>
      <c r="S1060" t="s">
        <v>271</v>
      </c>
      <c r="T1060" t="s">
        <v>272</v>
      </c>
      <c r="U1060" t="s">
        <v>52</v>
      </c>
      <c r="V1060">
        <v>1929</v>
      </c>
      <c r="W1060">
        <v>2024</v>
      </c>
      <c r="X1060" t="s">
        <v>271</v>
      </c>
      <c r="Y1060" t="s">
        <v>273</v>
      </c>
      <c r="Z1060">
        <v>53.1</v>
      </c>
      <c r="AA1060" t="s">
        <v>42</v>
      </c>
      <c r="AE1060">
        <v>39.35</v>
      </c>
      <c r="AF1060">
        <v>86.15</v>
      </c>
      <c r="AG1060">
        <v>46.8</v>
      </c>
      <c r="AH1060">
        <v>-30.85</v>
      </c>
      <c r="AI1060">
        <v>156.35</v>
      </c>
      <c r="AJ1060" t="b">
        <v>0</v>
      </c>
    </row>
    <row r="1061" spans="1:36" x14ac:dyDescent="0.25">
      <c r="A1061" t="s">
        <v>36</v>
      </c>
      <c r="B1061" t="s">
        <v>105</v>
      </c>
      <c r="C1061" t="s">
        <v>535</v>
      </c>
      <c r="D1061">
        <v>67.099999999999994</v>
      </c>
      <c r="E1061">
        <v>37.5</v>
      </c>
      <c r="F1061">
        <v>46.1</v>
      </c>
      <c r="G1061">
        <v>209.26</v>
      </c>
      <c r="K1061">
        <v>178814</v>
      </c>
      <c r="L1061">
        <v>142114</v>
      </c>
      <c r="M1061">
        <v>142114</v>
      </c>
      <c r="O1061">
        <v>407047.3</v>
      </c>
      <c r="P1061">
        <v>3939707</v>
      </c>
      <c r="Q1061">
        <v>39397.1</v>
      </c>
      <c r="R1061">
        <v>1388845.4</v>
      </c>
      <c r="S1061" t="s">
        <v>44</v>
      </c>
      <c r="T1061" t="s">
        <v>45</v>
      </c>
      <c r="U1061" t="s">
        <v>54</v>
      </c>
      <c r="V1061">
        <v>1926</v>
      </c>
      <c r="W1061">
        <v>2024</v>
      </c>
      <c r="X1061" t="s">
        <v>44</v>
      </c>
      <c r="Y1061" t="s">
        <v>46</v>
      </c>
      <c r="Z1061">
        <v>37.5</v>
      </c>
      <c r="AA1061" t="s">
        <v>42</v>
      </c>
      <c r="AE1061">
        <v>49.2</v>
      </c>
      <c r="AF1061">
        <v>68.45</v>
      </c>
      <c r="AG1061">
        <v>19.25</v>
      </c>
      <c r="AH1061">
        <v>20.329999999999998</v>
      </c>
      <c r="AI1061">
        <v>97.32</v>
      </c>
      <c r="AJ1061" t="b">
        <v>0</v>
      </c>
    </row>
    <row r="1062" spans="1:36" x14ac:dyDescent="0.25">
      <c r="A1062" t="s">
        <v>36</v>
      </c>
      <c r="B1062" t="s">
        <v>352</v>
      </c>
      <c r="C1062" t="s">
        <v>755</v>
      </c>
      <c r="D1062">
        <v>119.5</v>
      </c>
      <c r="E1062">
        <v>18.899999999999999</v>
      </c>
      <c r="F1062">
        <v>21.7</v>
      </c>
      <c r="G1062">
        <v>18.329999999999998</v>
      </c>
      <c r="K1062">
        <v>21648</v>
      </c>
      <c r="L1062">
        <v>21648</v>
      </c>
      <c r="M1062">
        <v>21648</v>
      </c>
      <c r="O1062">
        <v>18889</v>
      </c>
      <c r="P1062">
        <v>345118</v>
      </c>
      <c r="Q1062">
        <v>3451.2</v>
      </c>
      <c r="R1062">
        <v>64449.2</v>
      </c>
      <c r="S1062" t="s">
        <v>233</v>
      </c>
      <c r="T1062" t="s">
        <v>234</v>
      </c>
      <c r="U1062" t="s">
        <v>52</v>
      </c>
      <c r="V1062">
        <v>1926</v>
      </c>
      <c r="W1062">
        <v>2024</v>
      </c>
      <c r="X1062" t="s">
        <v>233</v>
      </c>
      <c r="Y1062" t="s">
        <v>41</v>
      </c>
      <c r="Z1062">
        <v>18.899999999999999</v>
      </c>
      <c r="AA1062" t="s">
        <v>42</v>
      </c>
      <c r="AE1062">
        <v>58.88</v>
      </c>
      <c r="AF1062">
        <v>200.2</v>
      </c>
      <c r="AG1062">
        <v>141.32</v>
      </c>
      <c r="AH1062">
        <v>-153.11000000000001</v>
      </c>
      <c r="AI1062">
        <v>412.19</v>
      </c>
      <c r="AJ1062" t="b">
        <v>0</v>
      </c>
    </row>
    <row r="1063" spans="1:36" x14ac:dyDescent="0.25">
      <c r="A1063" t="s">
        <v>36</v>
      </c>
      <c r="B1063" t="s">
        <v>386</v>
      </c>
      <c r="C1063" t="s">
        <v>484</v>
      </c>
      <c r="D1063">
        <v>125.5</v>
      </c>
      <c r="E1063">
        <v>414.6</v>
      </c>
      <c r="F1063">
        <v>422.4</v>
      </c>
      <c r="G1063">
        <v>263.3</v>
      </c>
      <c r="K1063">
        <v>112496</v>
      </c>
      <c r="L1063">
        <v>112496</v>
      </c>
      <c r="M1063">
        <v>112496</v>
      </c>
      <c r="O1063">
        <v>12217340</v>
      </c>
      <c r="P1063">
        <v>4957301.7</v>
      </c>
      <c r="Q1063">
        <v>49573</v>
      </c>
      <c r="R1063">
        <v>41685564.100000001</v>
      </c>
      <c r="S1063" t="s">
        <v>89</v>
      </c>
      <c r="T1063" t="s">
        <v>90</v>
      </c>
      <c r="U1063" t="s">
        <v>54</v>
      </c>
      <c r="V1063">
        <v>1926</v>
      </c>
      <c r="W1063">
        <v>2024</v>
      </c>
      <c r="X1063" t="s">
        <v>89</v>
      </c>
      <c r="Y1063" t="s">
        <v>46</v>
      </c>
      <c r="Z1063">
        <v>414.6</v>
      </c>
      <c r="AA1063" t="s">
        <v>42</v>
      </c>
      <c r="AE1063">
        <v>102.25</v>
      </c>
      <c r="AF1063">
        <v>158.77000000000001</v>
      </c>
      <c r="AG1063">
        <v>56.52</v>
      </c>
      <c r="AH1063">
        <v>17.46</v>
      </c>
      <c r="AI1063">
        <v>243.56</v>
      </c>
      <c r="AJ1063" t="b">
        <v>1</v>
      </c>
    </row>
    <row r="1064" spans="1:36" x14ac:dyDescent="0.25">
      <c r="A1064" t="s">
        <v>36</v>
      </c>
      <c r="B1064" t="s">
        <v>112</v>
      </c>
      <c r="C1064" t="s">
        <v>845</v>
      </c>
      <c r="D1064">
        <v>95.7</v>
      </c>
      <c r="E1064">
        <v>114.6</v>
      </c>
      <c r="F1064">
        <v>136</v>
      </c>
      <c r="G1064">
        <v>196.7</v>
      </c>
      <c r="K1064">
        <v>38313</v>
      </c>
      <c r="L1064">
        <v>38313</v>
      </c>
      <c r="M1064">
        <v>38313</v>
      </c>
      <c r="O1064">
        <v>201492.7</v>
      </c>
      <c r="P1064">
        <v>3703399.9</v>
      </c>
      <c r="Q1064">
        <v>37034</v>
      </c>
      <c r="R1064">
        <v>687493.1</v>
      </c>
      <c r="S1064" t="s">
        <v>38</v>
      </c>
      <c r="T1064" t="s">
        <v>39</v>
      </c>
      <c r="U1064" t="s">
        <v>52</v>
      </c>
      <c r="V1064">
        <v>1968</v>
      </c>
      <c r="W1064">
        <v>2024</v>
      </c>
      <c r="X1064" t="s">
        <v>38</v>
      </c>
      <c r="Y1064" t="s">
        <v>41</v>
      </c>
      <c r="Z1064">
        <v>114.6</v>
      </c>
      <c r="AA1064" t="s">
        <v>42</v>
      </c>
      <c r="AE1064">
        <v>54.4</v>
      </c>
      <c r="AF1064">
        <v>85.35</v>
      </c>
      <c r="AG1064">
        <v>30.95</v>
      </c>
      <c r="AH1064">
        <v>7.97</v>
      </c>
      <c r="AI1064">
        <v>131.78</v>
      </c>
      <c r="AJ1064" t="b">
        <v>0</v>
      </c>
    </row>
    <row r="1065" spans="1:36" x14ac:dyDescent="0.25">
      <c r="A1065" t="s">
        <v>36</v>
      </c>
      <c r="B1065" t="s">
        <v>399</v>
      </c>
      <c r="C1065" t="s">
        <v>411</v>
      </c>
      <c r="D1065">
        <v>80.5</v>
      </c>
      <c r="E1065">
        <v>218.4</v>
      </c>
      <c r="F1065">
        <v>218.4</v>
      </c>
      <c r="G1065">
        <v>2001.82</v>
      </c>
      <c r="K1065">
        <v>214542</v>
      </c>
      <c r="L1065">
        <v>214542</v>
      </c>
      <c r="M1065">
        <v>214542</v>
      </c>
      <c r="O1065">
        <v>2683932</v>
      </c>
      <c r="P1065">
        <v>37688751.700000003</v>
      </c>
      <c r="Q1065">
        <v>376887.5</v>
      </c>
      <c r="R1065">
        <v>9157576</v>
      </c>
      <c r="S1065" t="s">
        <v>216</v>
      </c>
      <c r="T1065" t="s">
        <v>217</v>
      </c>
      <c r="U1065" t="s">
        <v>54</v>
      </c>
      <c r="V1065">
        <v>1987</v>
      </c>
      <c r="W1065">
        <v>2024</v>
      </c>
      <c r="X1065" t="s">
        <v>89</v>
      </c>
      <c r="Y1065" t="s">
        <v>218</v>
      </c>
      <c r="Z1065">
        <v>218.4</v>
      </c>
      <c r="AA1065" t="s">
        <v>42</v>
      </c>
      <c r="AE1065">
        <v>102.25</v>
      </c>
      <c r="AF1065">
        <v>158.77000000000001</v>
      </c>
      <c r="AG1065">
        <v>56.52</v>
      </c>
      <c r="AH1065">
        <v>17.46</v>
      </c>
      <c r="AI1065">
        <v>243.56</v>
      </c>
      <c r="AJ1065" t="b">
        <v>0</v>
      </c>
    </row>
    <row r="1066" spans="1:36" x14ac:dyDescent="0.25">
      <c r="A1066" t="s">
        <v>36</v>
      </c>
      <c r="B1066" t="s">
        <v>833</v>
      </c>
      <c r="C1066" t="s">
        <v>834</v>
      </c>
      <c r="D1066">
        <v>82.2</v>
      </c>
      <c r="E1066">
        <v>90.2</v>
      </c>
      <c r="G1066">
        <v>103.34</v>
      </c>
      <c r="K1066">
        <v>24000</v>
      </c>
      <c r="L1066">
        <v>24000</v>
      </c>
      <c r="M1066">
        <v>24000</v>
      </c>
      <c r="O1066">
        <v>63958.7</v>
      </c>
      <c r="P1066">
        <v>1945699.9</v>
      </c>
      <c r="Q1066">
        <v>19457</v>
      </c>
      <c r="R1066">
        <v>218227.20000000001</v>
      </c>
      <c r="S1066" t="s">
        <v>38</v>
      </c>
      <c r="T1066" t="s">
        <v>39</v>
      </c>
      <c r="U1066" t="s">
        <v>52</v>
      </c>
      <c r="V1066">
        <v>1920</v>
      </c>
      <c r="W1066">
        <v>2024</v>
      </c>
      <c r="X1066" t="s">
        <v>38</v>
      </c>
      <c r="Y1066" t="s">
        <v>41</v>
      </c>
      <c r="Z1066">
        <v>90.2</v>
      </c>
      <c r="AA1066" t="s">
        <v>42</v>
      </c>
      <c r="AE1066">
        <v>54.4</v>
      </c>
      <c r="AF1066">
        <v>85.35</v>
      </c>
      <c r="AG1066">
        <v>30.95</v>
      </c>
      <c r="AH1066">
        <v>7.97</v>
      </c>
      <c r="AI1066">
        <v>131.78</v>
      </c>
      <c r="AJ1066" t="b">
        <v>0</v>
      </c>
    </row>
    <row r="1067" spans="1:36" x14ac:dyDescent="0.25">
      <c r="A1067" t="s">
        <v>36</v>
      </c>
      <c r="B1067" t="s">
        <v>120</v>
      </c>
      <c r="C1067" t="s">
        <v>737</v>
      </c>
      <c r="D1067">
        <v>61.8</v>
      </c>
      <c r="E1067">
        <v>28.8</v>
      </c>
      <c r="F1067">
        <v>32.9</v>
      </c>
      <c r="G1067">
        <v>25.89</v>
      </c>
      <c r="K1067">
        <v>33254</v>
      </c>
      <c r="L1067">
        <v>33254</v>
      </c>
      <c r="M1067">
        <v>33254</v>
      </c>
      <c r="O1067">
        <v>137998</v>
      </c>
      <c r="P1067">
        <v>487500</v>
      </c>
      <c r="Q1067">
        <v>4875</v>
      </c>
      <c r="R1067">
        <v>470849.2</v>
      </c>
      <c r="S1067" t="s">
        <v>38</v>
      </c>
      <c r="T1067" t="s">
        <v>39</v>
      </c>
      <c r="U1067" t="s">
        <v>52</v>
      </c>
      <c r="V1067">
        <v>1923</v>
      </c>
      <c r="W1067">
        <v>2024</v>
      </c>
      <c r="X1067" t="s">
        <v>38</v>
      </c>
      <c r="Y1067" t="s">
        <v>41</v>
      </c>
      <c r="Z1067">
        <v>28.8</v>
      </c>
      <c r="AA1067" t="s">
        <v>42</v>
      </c>
      <c r="AE1067">
        <v>54.4</v>
      </c>
      <c r="AF1067">
        <v>85.35</v>
      </c>
      <c r="AG1067">
        <v>30.95</v>
      </c>
      <c r="AH1067">
        <v>7.97</v>
      </c>
      <c r="AI1067">
        <v>131.78</v>
      </c>
      <c r="AJ1067" t="b">
        <v>0</v>
      </c>
    </row>
    <row r="1068" spans="1:36" x14ac:dyDescent="0.25">
      <c r="A1068" t="s">
        <v>36</v>
      </c>
      <c r="B1068" t="s">
        <v>187</v>
      </c>
      <c r="C1068" t="s">
        <v>674</v>
      </c>
      <c r="D1068">
        <v>86.1</v>
      </c>
      <c r="E1068">
        <v>81.8</v>
      </c>
      <c r="F1068">
        <v>89.7</v>
      </c>
      <c r="G1068">
        <v>108.09</v>
      </c>
      <c r="K1068">
        <v>29700</v>
      </c>
      <c r="L1068">
        <v>29700</v>
      </c>
      <c r="M1068">
        <v>29700</v>
      </c>
      <c r="O1068">
        <v>115226.9</v>
      </c>
      <c r="P1068">
        <v>2035118.5</v>
      </c>
      <c r="Q1068">
        <v>20351.2</v>
      </c>
      <c r="R1068">
        <v>393154.2</v>
      </c>
      <c r="S1068" t="s">
        <v>38</v>
      </c>
      <c r="T1068" t="s">
        <v>39</v>
      </c>
      <c r="U1068" t="s">
        <v>52</v>
      </c>
      <c r="V1068">
        <v>1927</v>
      </c>
      <c r="W1068">
        <v>2024</v>
      </c>
      <c r="X1068" t="s">
        <v>38</v>
      </c>
      <c r="Y1068" t="s">
        <v>41</v>
      </c>
      <c r="Z1068">
        <v>81.8</v>
      </c>
      <c r="AA1068" t="s">
        <v>42</v>
      </c>
      <c r="AE1068">
        <v>54.4</v>
      </c>
      <c r="AF1068">
        <v>85.35</v>
      </c>
      <c r="AG1068">
        <v>30.95</v>
      </c>
      <c r="AH1068">
        <v>7.97</v>
      </c>
      <c r="AI1068">
        <v>131.78</v>
      </c>
      <c r="AJ1068" t="b">
        <v>0</v>
      </c>
    </row>
    <row r="1069" spans="1:36" x14ac:dyDescent="0.25">
      <c r="A1069" t="s">
        <v>36</v>
      </c>
      <c r="B1069" t="s">
        <v>879</v>
      </c>
      <c r="C1069" t="s">
        <v>880</v>
      </c>
      <c r="D1069">
        <v>36.1</v>
      </c>
      <c r="E1069">
        <v>6.7</v>
      </c>
      <c r="G1069">
        <v>3.79</v>
      </c>
      <c r="K1069">
        <v>58512</v>
      </c>
      <c r="L1069">
        <v>58512</v>
      </c>
      <c r="M1069">
        <v>58512</v>
      </c>
      <c r="O1069">
        <v>94226.5</v>
      </c>
      <c r="P1069">
        <v>71300</v>
      </c>
      <c r="Q1069">
        <v>713</v>
      </c>
      <c r="R1069">
        <v>321500.79999999999</v>
      </c>
      <c r="S1069" t="s">
        <v>38</v>
      </c>
      <c r="T1069" t="s">
        <v>39</v>
      </c>
      <c r="U1069" t="s">
        <v>40</v>
      </c>
      <c r="V1069">
        <v>1923</v>
      </c>
      <c r="W1069">
        <v>2024</v>
      </c>
      <c r="X1069" t="s">
        <v>38</v>
      </c>
      <c r="Y1069" t="s">
        <v>41</v>
      </c>
      <c r="Z1069">
        <v>6.7</v>
      </c>
      <c r="AA1069" t="s">
        <v>42</v>
      </c>
      <c r="AE1069">
        <v>54.4</v>
      </c>
      <c r="AF1069">
        <v>85.35</v>
      </c>
      <c r="AG1069">
        <v>30.95</v>
      </c>
      <c r="AH1069">
        <v>7.97</v>
      </c>
      <c r="AI1069">
        <v>131.78</v>
      </c>
      <c r="AJ1069" t="b">
        <v>1</v>
      </c>
    </row>
    <row r="1070" spans="1:36" x14ac:dyDescent="0.25">
      <c r="A1070" t="s">
        <v>36</v>
      </c>
      <c r="B1070" t="s">
        <v>371</v>
      </c>
      <c r="C1070" t="s">
        <v>512</v>
      </c>
      <c r="D1070">
        <v>81</v>
      </c>
      <c r="E1070">
        <v>213.3</v>
      </c>
      <c r="F1070">
        <v>223.5</v>
      </c>
      <c r="G1070">
        <v>336.44</v>
      </c>
      <c r="K1070">
        <v>71162</v>
      </c>
      <c r="L1070">
        <v>71162</v>
      </c>
      <c r="M1070">
        <v>71162</v>
      </c>
      <c r="O1070">
        <v>2592244</v>
      </c>
      <c r="P1070">
        <v>6334302.0999999996</v>
      </c>
      <c r="Q1070">
        <v>63343</v>
      </c>
      <c r="R1070">
        <v>8844736.5</v>
      </c>
      <c r="S1070" t="s">
        <v>233</v>
      </c>
      <c r="T1070" t="s">
        <v>234</v>
      </c>
      <c r="U1070" t="s">
        <v>40</v>
      </c>
      <c r="V1070">
        <v>1959</v>
      </c>
      <c r="W1070">
        <v>2024</v>
      </c>
      <c r="X1070" t="s">
        <v>233</v>
      </c>
      <c r="Y1070" t="s">
        <v>41</v>
      </c>
      <c r="Z1070">
        <v>213.3</v>
      </c>
      <c r="AA1070" t="s">
        <v>42</v>
      </c>
      <c r="AE1070">
        <v>58.88</v>
      </c>
      <c r="AF1070">
        <v>200.2</v>
      </c>
      <c r="AG1070">
        <v>141.32</v>
      </c>
      <c r="AH1070">
        <v>-153.11000000000001</v>
      </c>
      <c r="AI1070">
        <v>412.19</v>
      </c>
      <c r="AJ1070" t="b">
        <v>0</v>
      </c>
    </row>
    <row r="1071" spans="1:36" x14ac:dyDescent="0.25">
      <c r="A1071" t="s">
        <v>36</v>
      </c>
      <c r="B1071" t="s">
        <v>734</v>
      </c>
      <c r="C1071" t="s">
        <v>735</v>
      </c>
      <c r="D1071">
        <v>80.099999999999994</v>
      </c>
      <c r="E1071">
        <v>87.1</v>
      </c>
      <c r="F1071">
        <v>87.1</v>
      </c>
      <c r="G1071">
        <v>101.37</v>
      </c>
      <c r="K1071">
        <v>28920</v>
      </c>
      <c r="L1071">
        <v>28920</v>
      </c>
      <c r="M1071">
        <v>28920</v>
      </c>
      <c r="O1071">
        <v>178930.1</v>
      </c>
      <c r="P1071">
        <v>1908600</v>
      </c>
      <c r="Q1071">
        <v>19086</v>
      </c>
      <c r="R1071">
        <v>610509.5</v>
      </c>
      <c r="S1071" t="s">
        <v>38</v>
      </c>
      <c r="T1071" t="s">
        <v>39</v>
      </c>
      <c r="U1071" t="s">
        <v>52</v>
      </c>
      <c r="V1071">
        <v>1920</v>
      </c>
      <c r="W1071">
        <v>2024</v>
      </c>
      <c r="X1071" t="s">
        <v>38</v>
      </c>
      <c r="Y1071" t="s">
        <v>41</v>
      </c>
      <c r="Z1071">
        <v>87.1</v>
      </c>
      <c r="AA1071" t="s">
        <v>42</v>
      </c>
      <c r="AE1071">
        <v>54.4</v>
      </c>
      <c r="AF1071">
        <v>85.35</v>
      </c>
      <c r="AG1071">
        <v>30.95</v>
      </c>
      <c r="AH1071">
        <v>7.97</v>
      </c>
      <c r="AI1071">
        <v>131.78</v>
      </c>
      <c r="AJ1071" t="b">
        <v>0</v>
      </c>
    </row>
    <row r="1072" spans="1:36" x14ac:dyDescent="0.25">
      <c r="A1072" t="s">
        <v>36</v>
      </c>
      <c r="B1072" t="s">
        <v>72</v>
      </c>
      <c r="C1072" t="s">
        <v>482</v>
      </c>
      <c r="D1072">
        <v>95.6</v>
      </c>
      <c r="E1072">
        <v>57.2</v>
      </c>
      <c r="G1072">
        <v>190.18</v>
      </c>
      <c r="K1072">
        <v>67500</v>
      </c>
      <c r="L1072">
        <v>66000</v>
      </c>
      <c r="M1072">
        <v>66000</v>
      </c>
      <c r="O1072">
        <v>57317.8</v>
      </c>
      <c r="P1072">
        <v>3580600</v>
      </c>
      <c r="Q1072">
        <v>35806</v>
      </c>
      <c r="R1072">
        <v>195568.5</v>
      </c>
      <c r="S1072" t="s">
        <v>38</v>
      </c>
      <c r="T1072" t="s">
        <v>39</v>
      </c>
      <c r="U1072" t="s">
        <v>40</v>
      </c>
      <c r="V1072">
        <v>1930</v>
      </c>
      <c r="W1072">
        <v>2024</v>
      </c>
      <c r="X1072" t="s">
        <v>38</v>
      </c>
      <c r="Y1072" t="s">
        <v>41</v>
      </c>
      <c r="Z1072">
        <v>57.2</v>
      </c>
      <c r="AA1072" t="s">
        <v>42</v>
      </c>
      <c r="AE1072">
        <v>54.4</v>
      </c>
      <c r="AF1072">
        <v>85.35</v>
      </c>
      <c r="AG1072">
        <v>30.95</v>
      </c>
      <c r="AH1072">
        <v>7.97</v>
      </c>
      <c r="AI1072">
        <v>131.78</v>
      </c>
      <c r="AJ1072" t="b">
        <v>0</v>
      </c>
    </row>
    <row r="1073" spans="1:36" x14ac:dyDescent="0.25">
      <c r="A1073" t="s">
        <v>36</v>
      </c>
      <c r="B1073" t="s">
        <v>92</v>
      </c>
      <c r="C1073" t="s">
        <v>541</v>
      </c>
      <c r="D1073">
        <v>83</v>
      </c>
      <c r="E1073">
        <v>55.7</v>
      </c>
      <c r="F1073">
        <v>68.7</v>
      </c>
      <c r="G1073">
        <v>251.97</v>
      </c>
      <c r="K1073">
        <v>168073</v>
      </c>
      <c r="L1073">
        <v>112898</v>
      </c>
      <c r="M1073">
        <v>112898</v>
      </c>
      <c r="O1073">
        <v>451764.6</v>
      </c>
      <c r="P1073">
        <v>4743968.2</v>
      </c>
      <c r="Q1073">
        <v>47439.7</v>
      </c>
      <c r="R1073">
        <v>1541420.8</v>
      </c>
      <c r="S1073" t="s">
        <v>44</v>
      </c>
      <c r="T1073" t="s">
        <v>45</v>
      </c>
      <c r="U1073" t="s">
        <v>54</v>
      </c>
      <c r="V1073">
        <v>1966</v>
      </c>
      <c r="W1073">
        <v>2024</v>
      </c>
      <c r="X1073" t="s">
        <v>44</v>
      </c>
      <c r="Y1073" t="s">
        <v>46</v>
      </c>
      <c r="Z1073">
        <v>55.7</v>
      </c>
      <c r="AA1073" t="s">
        <v>42</v>
      </c>
      <c r="AE1073">
        <v>49.2</v>
      </c>
      <c r="AF1073">
        <v>68.45</v>
      </c>
      <c r="AG1073">
        <v>19.25</v>
      </c>
      <c r="AH1073">
        <v>20.329999999999998</v>
      </c>
      <c r="AI1073">
        <v>97.32</v>
      </c>
      <c r="AJ1073" t="b">
        <v>0</v>
      </c>
    </row>
    <row r="1074" spans="1:36" x14ac:dyDescent="0.25">
      <c r="A1074" t="s">
        <v>36</v>
      </c>
      <c r="B1074" t="s">
        <v>254</v>
      </c>
      <c r="C1074" t="s">
        <v>416</v>
      </c>
      <c r="D1074">
        <v>139.6</v>
      </c>
      <c r="E1074">
        <v>329.1</v>
      </c>
      <c r="F1074">
        <v>329.1</v>
      </c>
      <c r="G1074">
        <v>1201.6099999999999</v>
      </c>
      <c r="K1074">
        <v>75051</v>
      </c>
      <c r="L1074">
        <v>75051</v>
      </c>
      <c r="M1074">
        <v>75051</v>
      </c>
      <c r="O1074">
        <v>608036.9</v>
      </c>
      <c r="P1074">
        <v>22622953.199999999</v>
      </c>
      <c r="Q1074">
        <v>226229.5</v>
      </c>
      <c r="R1074">
        <v>2074621.9</v>
      </c>
      <c r="S1074" t="s">
        <v>233</v>
      </c>
      <c r="T1074" t="s">
        <v>234</v>
      </c>
      <c r="U1074" t="s">
        <v>40</v>
      </c>
      <c r="V1074">
        <v>1982</v>
      </c>
      <c r="W1074">
        <v>2024</v>
      </c>
      <c r="X1074" t="s">
        <v>233</v>
      </c>
      <c r="Y1074" t="s">
        <v>41</v>
      </c>
      <c r="Z1074">
        <v>329.1</v>
      </c>
      <c r="AA1074" t="s">
        <v>42</v>
      </c>
      <c r="AE1074">
        <v>58.88</v>
      </c>
      <c r="AF1074">
        <v>200.2</v>
      </c>
      <c r="AG1074">
        <v>141.32</v>
      </c>
      <c r="AH1074">
        <v>-153.11000000000001</v>
      </c>
      <c r="AI1074">
        <v>412.19</v>
      </c>
      <c r="AJ1074" t="b">
        <v>0</v>
      </c>
    </row>
    <row r="1075" spans="1:36" x14ac:dyDescent="0.25">
      <c r="A1075" t="s">
        <v>36</v>
      </c>
      <c r="B1075" t="s">
        <v>308</v>
      </c>
      <c r="C1075" t="s">
        <v>686</v>
      </c>
      <c r="D1075">
        <v>88.4</v>
      </c>
      <c r="E1075">
        <v>78.5</v>
      </c>
      <c r="F1075">
        <v>93</v>
      </c>
      <c r="G1075">
        <v>55.45</v>
      </c>
      <c r="K1075">
        <v>20600</v>
      </c>
      <c r="L1075">
        <v>20600</v>
      </c>
      <c r="M1075">
        <v>20600</v>
      </c>
      <c r="O1075">
        <v>167831.6</v>
      </c>
      <c r="P1075">
        <v>1043901.2</v>
      </c>
      <c r="Q1075">
        <v>10439</v>
      </c>
      <c r="R1075">
        <v>572641.4</v>
      </c>
      <c r="S1075" t="s">
        <v>66</v>
      </c>
      <c r="T1075" t="s">
        <v>67</v>
      </c>
      <c r="U1075" t="s">
        <v>52</v>
      </c>
      <c r="V1075">
        <v>1972</v>
      </c>
      <c r="W1075">
        <v>2024</v>
      </c>
      <c r="X1075" t="s">
        <v>66</v>
      </c>
      <c r="Y1075" t="s">
        <v>66</v>
      </c>
      <c r="Z1075">
        <v>78.5</v>
      </c>
      <c r="AA1075" t="s">
        <v>42</v>
      </c>
      <c r="AE1075">
        <v>58.88</v>
      </c>
      <c r="AF1075">
        <v>118.35</v>
      </c>
      <c r="AG1075">
        <v>59.47</v>
      </c>
      <c r="AH1075">
        <v>-30.34</v>
      </c>
      <c r="AI1075">
        <v>207.56</v>
      </c>
      <c r="AJ1075" t="b">
        <v>0</v>
      </c>
    </row>
    <row r="1076" spans="1:36" x14ac:dyDescent="0.25">
      <c r="A1076" t="s">
        <v>36</v>
      </c>
      <c r="B1076" t="s">
        <v>56</v>
      </c>
      <c r="C1076" t="s">
        <v>577</v>
      </c>
      <c r="D1076">
        <v>65.2</v>
      </c>
      <c r="E1076">
        <v>84.4</v>
      </c>
      <c r="F1076">
        <v>91.7</v>
      </c>
      <c r="G1076">
        <v>683.41</v>
      </c>
      <c r="K1076">
        <v>397247</v>
      </c>
      <c r="L1076">
        <v>317683</v>
      </c>
      <c r="M1076">
        <v>317683</v>
      </c>
      <c r="O1076">
        <v>4083850</v>
      </c>
      <c r="P1076">
        <v>12866652.199999999</v>
      </c>
      <c r="Q1076">
        <v>128666.5</v>
      </c>
      <c r="R1076">
        <v>13934096.199999999</v>
      </c>
      <c r="S1076" t="s">
        <v>38</v>
      </c>
      <c r="T1076" t="s">
        <v>39</v>
      </c>
      <c r="U1076" t="s">
        <v>54</v>
      </c>
      <c r="V1076">
        <v>2009</v>
      </c>
      <c r="W1076">
        <v>2024</v>
      </c>
      <c r="X1076" t="s">
        <v>38</v>
      </c>
      <c r="Y1076" t="s">
        <v>41</v>
      </c>
      <c r="Z1076">
        <v>84.4</v>
      </c>
      <c r="AA1076" t="s">
        <v>42</v>
      </c>
      <c r="AE1076">
        <v>54.4</v>
      </c>
      <c r="AF1076">
        <v>85.35</v>
      </c>
      <c r="AG1076">
        <v>30.95</v>
      </c>
      <c r="AH1076">
        <v>7.97</v>
      </c>
      <c r="AI1076">
        <v>131.78</v>
      </c>
      <c r="AJ1076" t="b">
        <v>0</v>
      </c>
    </row>
    <row r="1077" spans="1:36" x14ac:dyDescent="0.25">
      <c r="A1077" t="s">
        <v>36</v>
      </c>
      <c r="B1077" t="s">
        <v>354</v>
      </c>
      <c r="C1077" t="s">
        <v>756</v>
      </c>
      <c r="D1077">
        <v>131.80000000000001</v>
      </c>
      <c r="E1077">
        <v>137.69999999999999</v>
      </c>
      <c r="F1077">
        <v>142.6</v>
      </c>
      <c r="G1077">
        <v>156.72</v>
      </c>
      <c r="K1077">
        <v>26232</v>
      </c>
      <c r="L1077">
        <v>26232</v>
      </c>
      <c r="M1077">
        <v>26232</v>
      </c>
      <c r="O1077">
        <v>193753.9</v>
      </c>
      <c r="P1077">
        <v>2950650</v>
      </c>
      <c r="Q1077">
        <v>29506.5</v>
      </c>
      <c r="R1077">
        <v>661088.30000000005</v>
      </c>
      <c r="S1077" t="s">
        <v>89</v>
      </c>
      <c r="T1077" t="s">
        <v>90</v>
      </c>
      <c r="U1077" t="s">
        <v>52</v>
      </c>
      <c r="V1077">
        <v>1895</v>
      </c>
      <c r="W1077">
        <v>2024</v>
      </c>
      <c r="X1077" t="s">
        <v>89</v>
      </c>
      <c r="Y1077" t="s">
        <v>46</v>
      </c>
      <c r="Z1077">
        <v>137.69999999999999</v>
      </c>
      <c r="AA1077" t="s">
        <v>42</v>
      </c>
      <c r="AE1077">
        <v>102.25</v>
      </c>
      <c r="AF1077">
        <v>158.77000000000001</v>
      </c>
      <c r="AG1077">
        <v>56.52</v>
      </c>
      <c r="AH1077">
        <v>17.46</v>
      </c>
      <c r="AI1077">
        <v>243.56</v>
      </c>
      <c r="AJ1077" t="b">
        <v>0</v>
      </c>
    </row>
    <row r="1078" spans="1:36" x14ac:dyDescent="0.25">
      <c r="A1078" t="s">
        <v>36</v>
      </c>
      <c r="B1078" t="s">
        <v>388</v>
      </c>
      <c r="C1078" t="s">
        <v>484</v>
      </c>
      <c r="D1078">
        <v>56.2</v>
      </c>
      <c r="G1078">
        <v>1264.0899999999999</v>
      </c>
      <c r="K1078">
        <v>96539</v>
      </c>
      <c r="L1078">
        <v>96539</v>
      </c>
      <c r="M1078">
        <v>96539</v>
      </c>
      <c r="P1078">
        <v>23799268.600000001</v>
      </c>
      <c r="Q1078">
        <v>237992.7</v>
      </c>
      <c r="S1078" t="s">
        <v>223</v>
      </c>
      <c r="T1078" t="s">
        <v>224</v>
      </c>
      <c r="U1078" t="s">
        <v>54</v>
      </c>
      <c r="V1078">
        <v>1980</v>
      </c>
      <c r="W1078">
        <v>2024</v>
      </c>
      <c r="X1078" t="s">
        <v>223</v>
      </c>
      <c r="Y1078" t="s">
        <v>218</v>
      </c>
      <c r="Z1078">
        <v>304.7</v>
      </c>
      <c r="AA1078" t="s">
        <v>391</v>
      </c>
      <c r="AB1078">
        <v>304.7</v>
      </c>
      <c r="AC1078">
        <v>318.67</v>
      </c>
      <c r="AD1078" t="s">
        <v>881</v>
      </c>
      <c r="AE1078">
        <v>198.35</v>
      </c>
      <c r="AF1078">
        <v>296.77</v>
      </c>
      <c r="AG1078">
        <v>98.42</v>
      </c>
      <c r="AH1078">
        <v>50.71</v>
      </c>
      <c r="AI1078">
        <v>444.41</v>
      </c>
      <c r="AJ1078" t="b">
        <v>0</v>
      </c>
    </row>
    <row r="1079" spans="1:36" x14ac:dyDescent="0.25">
      <c r="A1079" t="s">
        <v>36</v>
      </c>
      <c r="B1079" t="s">
        <v>107</v>
      </c>
      <c r="C1079" t="s">
        <v>740</v>
      </c>
      <c r="D1079">
        <v>46.1</v>
      </c>
      <c r="E1079">
        <v>34.799999999999997</v>
      </c>
      <c r="F1079">
        <v>40</v>
      </c>
      <c r="G1079">
        <v>27.75</v>
      </c>
      <c r="K1079">
        <v>34758</v>
      </c>
      <c r="L1079">
        <v>34758</v>
      </c>
      <c r="M1079">
        <v>34758</v>
      </c>
      <c r="O1079">
        <v>200938</v>
      </c>
      <c r="P1079">
        <v>522400</v>
      </c>
      <c r="Q1079">
        <v>5224</v>
      </c>
      <c r="R1079">
        <v>685600.5</v>
      </c>
      <c r="S1079" t="s">
        <v>38</v>
      </c>
      <c r="T1079" t="s">
        <v>39</v>
      </c>
      <c r="U1079" t="s">
        <v>52</v>
      </c>
      <c r="V1079">
        <v>1917</v>
      </c>
      <c r="W1079">
        <v>2024</v>
      </c>
      <c r="X1079" t="s">
        <v>38</v>
      </c>
      <c r="Y1079" t="s">
        <v>41</v>
      </c>
      <c r="Z1079">
        <v>34.799999999999997</v>
      </c>
      <c r="AA1079" t="s">
        <v>42</v>
      </c>
      <c r="AE1079">
        <v>54.4</v>
      </c>
      <c r="AF1079">
        <v>85.35</v>
      </c>
      <c r="AG1079">
        <v>30.95</v>
      </c>
      <c r="AH1079">
        <v>7.97</v>
      </c>
      <c r="AI1079">
        <v>131.78</v>
      </c>
      <c r="AJ1079" t="b">
        <v>0</v>
      </c>
    </row>
    <row r="1080" spans="1:36" x14ac:dyDescent="0.25">
      <c r="A1080" t="s">
        <v>36</v>
      </c>
      <c r="B1080" t="s">
        <v>108</v>
      </c>
      <c r="C1080" t="s">
        <v>556</v>
      </c>
      <c r="D1080">
        <v>59.4</v>
      </c>
      <c r="E1080">
        <v>38.700000000000003</v>
      </c>
      <c r="F1080">
        <v>48</v>
      </c>
      <c r="G1080">
        <v>142.13</v>
      </c>
      <c r="K1080">
        <v>105095</v>
      </c>
      <c r="L1080">
        <v>95470</v>
      </c>
      <c r="M1080">
        <v>95470</v>
      </c>
      <c r="O1080">
        <v>297517.8</v>
      </c>
      <c r="P1080">
        <v>2675979.1</v>
      </c>
      <c r="Q1080">
        <v>26759.8</v>
      </c>
      <c r="R1080">
        <v>1015130.7</v>
      </c>
      <c r="S1080" t="s">
        <v>44</v>
      </c>
      <c r="T1080" t="s">
        <v>45</v>
      </c>
      <c r="U1080" t="s">
        <v>40</v>
      </c>
      <c r="V1080">
        <v>1914</v>
      </c>
      <c r="W1080">
        <v>2024</v>
      </c>
      <c r="X1080" t="s">
        <v>44</v>
      </c>
      <c r="Y1080" t="s">
        <v>46</v>
      </c>
      <c r="Z1080">
        <v>38.700000000000003</v>
      </c>
      <c r="AA1080" t="s">
        <v>42</v>
      </c>
      <c r="AE1080">
        <v>49.2</v>
      </c>
      <c r="AF1080">
        <v>68.45</v>
      </c>
      <c r="AG1080">
        <v>19.25</v>
      </c>
      <c r="AH1080">
        <v>20.329999999999998</v>
      </c>
      <c r="AI1080">
        <v>97.32</v>
      </c>
      <c r="AJ1080" t="b">
        <v>0</v>
      </c>
    </row>
    <row r="1081" spans="1:36" x14ac:dyDescent="0.25">
      <c r="A1081" t="s">
        <v>36</v>
      </c>
      <c r="B1081" t="s">
        <v>227</v>
      </c>
      <c r="C1081" t="s">
        <v>835</v>
      </c>
      <c r="D1081">
        <v>59.2</v>
      </c>
      <c r="E1081">
        <v>95.3</v>
      </c>
      <c r="G1081">
        <v>110.76</v>
      </c>
      <c r="K1081">
        <v>31205</v>
      </c>
      <c r="L1081">
        <v>29674</v>
      </c>
      <c r="M1081">
        <v>29674</v>
      </c>
      <c r="O1081">
        <v>217424.1</v>
      </c>
      <c r="P1081">
        <v>2085395</v>
      </c>
      <c r="Q1081">
        <v>20853.900000000001</v>
      </c>
      <c r="R1081">
        <v>741851</v>
      </c>
      <c r="S1081" t="s">
        <v>38</v>
      </c>
      <c r="T1081" t="s">
        <v>79</v>
      </c>
      <c r="U1081" t="s">
        <v>52</v>
      </c>
      <c r="V1081">
        <v>1906</v>
      </c>
      <c r="W1081">
        <v>2024</v>
      </c>
      <c r="X1081" t="s">
        <v>38</v>
      </c>
      <c r="Y1081" t="s">
        <v>41</v>
      </c>
      <c r="Z1081">
        <v>95.3</v>
      </c>
      <c r="AA1081" t="s">
        <v>42</v>
      </c>
      <c r="AE1081">
        <v>54.4</v>
      </c>
      <c r="AF1081">
        <v>85.35</v>
      </c>
      <c r="AG1081">
        <v>30.95</v>
      </c>
      <c r="AH1081">
        <v>7.97</v>
      </c>
      <c r="AI1081">
        <v>131.78</v>
      </c>
      <c r="AJ1081" t="b">
        <v>0</v>
      </c>
    </row>
    <row r="1082" spans="1:36" x14ac:dyDescent="0.25">
      <c r="A1082" t="s">
        <v>36</v>
      </c>
      <c r="B1082" t="s">
        <v>248</v>
      </c>
      <c r="C1082" t="s">
        <v>738</v>
      </c>
      <c r="D1082">
        <v>81.8</v>
      </c>
      <c r="E1082">
        <v>62.1</v>
      </c>
      <c r="G1082">
        <v>110.91</v>
      </c>
      <c r="K1082">
        <v>41008</v>
      </c>
      <c r="L1082">
        <v>39388</v>
      </c>
      <c r="M1082">
        <v>39388</v>
      </c>
      <c r="O1082">
        <v>104883.7</v>
      </c>
      <c r="P1082">
        <v>2088211.7</v>
      </c>
      <c r="Q1082">
        <v>20882.099999999999</v>
      </c>
      <c r="R1082">
        <v>357863.2</v>
      </c>
      <c r="S1082" t="s">
        <v>38</v>
      </c>
      <c r="T1082" t="s">
        <v>39</v>
      </c>
      <c r="U1082" t="s">
        <v>52</v>
      </c>
      <c r="V1082">
        <v>1925</v>
      </c>
      <c r="W1082">
        <v>2024</v>
      </c>
      <c r="X1082" t="s">
        <v>38</v>
      </c>
      <c r="Y1082" t="s">
        <v>41</v>
      </c>
      <c r="Z1082">
        <v>62.1</v>
      </c>
      <c r="AA1082" t="s">
        <v>42</v>
      </c>
      <c r="AE1082">
        <v>54.4</v>
      </c>
      <c r="AF1082">
        <v>85.35</v>
      </c>
      <c r="AG1082">
        <v>30.95</v>
      </c>
      <c r="AH1082">
        <v>7.97</v>
      </c>
      <c r="AI1082">
        <v>131.78</v>
      </c>
      <c r="AJ1082" t="b">
        <v>0</v>
      </c>
    </row>
    <row r="1083" spans="1:36" x14ac:dyDescent="0.25">
      <c r="A1083" t="s">
        <v>36</v>
      </c>
      <c r="B1083" t="s">
        <v>312</v>
      </c>
      <c r="C1083" t="s">
        <v>702</v>
      </c>
      <c r="D1083">
        <v>104.7</v>
      </c>
      <c r="E1083">
        <v>182.1</v>
      </c>
      <c r="F1083">
        <v>182.1</v>
      </c>
      <c r="G1083">
        <v>196.53</v>
      </c>
      <c r="K1083">
        <v>26185</v>
      </c>
      <c r="L1083">
        <v>26185</v>
      </c>
      <c r="M1083">
        <v>26185</v>
      </c>
      <c r="O1083">
        <v>312865.2</v>
      </c>
      <c r="P1083">
        <v>3700160.1</v>
      </c>
      <c r="Q1083">
        <v>37001.599999999999</v>
      </c>
      <c r="R1083">
        <v>1067496.1000000001</v>
      </c>
      <c r="S1083" t="s">
        <v>66</v>
      </c>
      <c r="T1083" t="s">
        <v>67</v>
      </c>
      <c r="U1083" t="s">
        <v>52</v>
      </c>
      <c r="V1083">
        <v>1994</v>
      </c>
      <c r="W1083">
        <v>2024</v>
      </c>
      <c r="X1083" t="s">
        <v>66</v>
      </c>
      <c r="Y1083" t="s">
        <v>66</v>
      </c>
      <c r="Z1083">
        <v>182.1</v>
      </c>
      <c r="AA1083" t="s">
        <v>42</v>
      </c>
      <c r="AE1083">
        <v>58.88</v>
      </c>
      <c r="AF1083">
        <v>118.35</v>
      </c>
      <c r="AG1083">
        <v>59.47</v>
      </c>
      <c r="AH1083">
        <v>-30.34</v>
      </c>
      <c r="AI1083">
        <v>207.56</v>
      </c>
      <c r="AJ1083" t="b">
        <v>0</v>
      </c>
    </row>
    <row r="1084" spans="1:36" x14ac:dyDescent="0.25">
      <c r="A1084" t="s">
        <v>36</v>
      </c>
      <c r="B1084" t="s">
        <v>191</v>
      </c>
      <c r="C1084" t="s">
        <v>677</v>
      </c>
      <c r="D1084">
        <v>76</v>
      </c>
      <c r="E1084">
        <v>78</v>
      </c>
      <c r="F1084">
        <v>84.8</v>
      </c>
      <c r="G1084">
        <v>129.74</v>
      </c>
      <c r="K1084">
        <v>36217</v>
      </c>
      <c r="L1084">
        <v>36217</v>
      </c>
      <c r="M1084">
        <v>36217</v>
      </c>
      <c r="O1084">
        <v>111725.7</v>
      </c>
      <c r="P1084">
        <v>2442731.1</v>
      </c>
      <c r="Q1084">
        <v>24427.3</v>
      </c>
      <c r="R1084">
        <v>381208.1</v>
      </c>
      <c r="S1084" t="s">
        <v>38</v>
      </c>
      <c r="T1084" t="s">
        <v>39</v>
      </c>
      <c r="U1084" t="s">
        <v>52</v>
      </c>
      <c r="V1084">
        <v>1959</v>
      </c>
      <c r="W1084">
        <v>2024</v>
      </c>
      <c r="X1084" t="s">
        <v>38</v>
      </c>
      <c r="Y1084" t="s">
        <v>41</v>
      </c>
      <c r="Z1084">
        <v>78</v>
      </c>
      <c r="AA1084" t="s">
        <v>42</v>
      </c>
      <c r="AE1084">
        <v>54.4</v>
      </c>
      <c r="AF1084">
        <v>85.35</v>
      </c>
      <c r="AG1084">
        <v>30.95</v>
      </c>
      <c r="AH1084">
        <v>7.97</v>
      </c>
      <c r="AI1084">
        <v>131.78</v>
      </c>
      <c r="AJ1084" t="b">
        <v>0</v>
      </c>
    </row>
    <row r="1085" spans="1:36" x14ac:dyDescent="0.25">
      <c r="A1085" t="s">
        <v>36</v>
      </c>
      <c r="B1085" t="s">
        <v>228</v>
      </c>
      <c r="C1085" t="s">
        <v>415</v>
      </c>
      <c r="D1085">
        <v>105.2</v>
      </c>
      <c r="E1085">
        <v>140.6</v>
      </c>
      <c r="F1085">
        <v>140.6</v>
      </c>
      <c r="G1085">
        <v>837.52</v>
      </c>
      <c r="K1085">
        <v>181121</v>
      </c>
      <c r="L1085">
        <v>181121</v>
      </c>
      <c r="M1085">
        <v>181121</v>
      </c>
      <c r="O1085">
        <v>2840768</v>
      </c>
      <c r="P1085">
        <v>15768153.300000001</v>
      </c>
      <c r="Q1085">
        <v>157681.5</v>
      </c>
      <c r="R1085">
        <v>9692700.4000000004</v>
      </c>
      <c r="S1085" t="s">
        <v>89</v>
      </c>
      <c r="T1085" t="s">
        <v>90</v>
      </c>
      <c r="U1085" t="s">
        <v>54</v>
      </c>
      <c r="V1085">
        <v>1980</v>
      </c>
      <c r="W1085">
        <v>2024</v>
      </c>
      <c r="X1085" t="s">
        <v>89</v>
      </c>
      <c r="Y1085" t="s">
        <v>46</v>
      </c>
      <c r="Z1085">
        <v>140.6</v>
      </c>
      <c r="AA1085" t="s">
        <v>42</v>
      </c>
      <c r="AE1085">
        <v>102.25</v>
      </c>
      <c r="AF1085">
        <v>158.77000000000001</v>
      </c>
      <c r="AG1085">
        <v>56.52</v>
      </c>
      <c r="AH1085">
        <v>17.46</v>
      </c>
      <c r="AI1085">
        <v>243.56</v>
      </c>
      <c r="AJ1085" t="b">
        <v>0</v>
      </c>
    </row>
    <row r="1086" spans="1:36" x14ac:dyDescent="0.25">
      <c r="A1086" t="s">
        <v>36</v>
      </c>
      <c r="B1086" t="s">
        <v>65</v>
      </c>
      <c r="C1086" t="s">
        <v>846</v>
      </c>
      <c r="D1086">
        <v>55.6</v>
      </c>
      <c r="E1086">
        <v>91.3</v>
      </c>
      <c r="F1086">
        <v>96.5</v>
      </c>
      <c r="G1086">
        <v>20.89</v>
      </c>
      <c r="K1086">
        <v>26000</v>
      </c>
      <c r="L1086">
        <v>26000</v>
      </c>
      <c r="M1086">
        <v>26000</v>
      </c>
      <c r="O1086">
        <v>580690</v>
      </c>
      <c r="P1086">
        <v>393300</v>
      </c>
      <c r="Q1086">
        <v>3933</v>
      </c>
      <c r="R1086">
        <v>1981314.3</v>
      </c>
      <c r="S1086" t="s">
        <v>66</v>
      </c>
      <c r="T1086" t="s">
        <v>67</v>
      </c>
      <c r="U1086" t="s">
        <v>52</v>
      </c>
      <c r="V1086">
        <v>1910</v>
      </c>
      <c r="W1086">
        <v>2024</v>
      </c>
      <c r="X1086" t="s">
        <v>66</v>
      </c>
      <c r="Y1086" t="s">
        <v>66</v>
      </c>
      <c r="Z1086">
        <v>91.3</v>
      </c>
      <c r="AA1086" t="s">
        <v>42</v>
      </c>
      <c r="AE1086">
        <v>58.88</v>
      </c>
      <c r="AF1086">
        <v>118.35</v>
      </c>
      <c r="AG1086">
        <v>59.47</v>
      </c>
      <c r="AH1086">
        <v>-30.34</v>
      </c>
      <c r="AI1086">
        <v>207.56</v>
      </c>
      <c r="AJ1086" t="b">
        <v>0</v>
      </c>
    </row>
    <row r="1087" spans="1:36" x14ac:dyDescent="0.25">
      <c r="A1087" t="s">
        <v>36</v>
      </c>
      <c r="B1087" t="s">
        <v>270</v>
      </c>
      <c r="C1087" t="s">
        <v>605</v>
      </c>
      <c r="D1087">
        <v>53</v>
      </c>
      <c r="E1087">
        <v>134.9</v>
      </c>
      <c r="F1087">
        <v>132.19999999999999</v>
      </c>
      <c r="G1087">
        <v>515.37</v>
      </c>
      <c r="K1087">
        <v>74305</v>
      </c>
      <c r="L1087">
        <v>74305</v>
      </c>
      <c r="M1087">
        <v>74305</v>
      </c>
      <c r="O1087">
        <v>93633.2</v>
      </c>
      <c r="P1087">
        <v>9703063.9000000004</v>
      </c>
      <c r="Q1087">
        <v>97030.6</v>
      </c>
      <c r="R1087">
        <v>319476.5</v>
      </c>
      <c r="S1087" t="s">
        <v>271</v>
      </c>
      <c r="T1087" t="s">
        <v>272</v>
      </c>
      <c r="U1087" t="s">
        <v>40</v>
      </c>
      <c r="V1087">
        <v>1927</v>
      </c>
      <c r="W1087">
        <v>2024</v>
      </c>
      <c r="X1087" t="s">
        <v>271</v>
      </c>
      <c r="Y1087" t="s">
        <v>273</v>
      </c>
      <c r="Z1087">
        <v>134.9</v>
      </c>
      <c r="AA1087" t="s">
        <v>42</v>
      </c>
      <c r="AE1087">
        <v>39.35</v>
      </c>
      <c r="AF1087">
        <v>86.15</v>
      </c>
      <c r="AG1087">
        <v>46.8</v>
      </c>
      <c r="AH1087">
        <v>-30.85</v>
      </c>
      <c r="AI1087">
        <v>156.35</v>
      </c>
      <c r="AJ1087" t="b">
        <v>0</v>
      </c>
    </row>
    <row r="1088" spans="1:36" x14ac:dyDescent="0.25">
      <c r="A1088" t="s">
        <v>36</v>
      </c>
      <c r="B1088" t="s">
        <v>356</v>
      </c>
      <c r="C1088" t="s">
        <v>757</v>
      </c>
      <c r="D1088">
        <v>145.5</v>
      </c>
      <c r="E1088">
        <v>82.3</v>
      </c>
      <c r="F1088">
        <v>96.2</v>
      </c>
      <c r="G1088">
        <v>97.15</v>
      </c>
      <c r="K1088">
        <v>24940</v>
      </c>
      <c r="L1088">
        <v>24940</v>
      </c>
      <c r="M1088">
        <v>24940</v>
      </c>
      <c r="O1088">
        <v>65660.800000000003</v>
      </c>
      <c r="P1088">
        <v>1828984.9</v>
      </c>
      <c r="Q1088">
        <v>18289.8</v>
      </c>
      <c r="R1088">
        <v>224034.5</v>
      </c>
      <c r="S1088" t="s">
        <v>89</v>
      </c>
      <c r="T1088" t="s">
        <v>90</v>
      </c>
      <c r="U1088" t="s">
        <v>52</v>
      </c>
      <c r="V1088">
        <v>1925</v>
      </c>
      <c r="W1088">
        <v>2024</v>
      </c>
      <c r="X1088" t="s">
        <v>89</v>
      </c>
      <c r="Y1088" t="s">
        <v>46</v>
      </c>
      <c r="Z1088">
        <v>82.3</v>
      </c>
      <c r="AA1088" t="s">
        <v>42</v>
      </c>
      <c r="AE1088">
        <v>102.25</v>
      </c>
      <c r="AF1088">
        <v>158.77000000000001</v>
      </c>
      <c r="AG1088">
        <v>56.52</v>
      </c>
      <c r="AH1088">
        <v>17.46</v>
      </c>
      <c r="AI1088">
        <v>243.56</v>
      </c>
      <c r="AJ1088" t="b">
        <v>0</v>
      </c>
    </row>
    <row r="1089" spans="1:36" x14ac:dyDescent="0.25">
      <c r="A1089" t="s">
        <v>36</v>
      </c>
      <c r="B1089" t="s">
        <v>122</v>
      </c>
      <c r="C1089" t="s">
        <v>548</v>
      </c>
      <c r="D1089">
        <v>69.7</v>
      </c>
      <c r="E1089">
        <v>57.7</v>
      </c>
      <c r="F1089">
        <v>69.900000000000006</v>
      </c>
      <c r="G1089">
        <v>217.9</v>
      </c>
      <c r="K1089">
        <v>142172</v>
      </c>
      <c r="L1089">
        <v>100022</v>
      </c>
      <c r="M1089">
        <v>100022</v>
      </c>
      <c r="O1089">
        <v>487872.8</v>
      </c>
      <c r="P1089">
        <v>4102368.3</v>
      </c>
      <c r="Q1089">
        <v>41023.699999999997</v>
      </c>
      <c r="R1089">
        <v>1664622</v>
      </c>
      <c r="S1089" t="s">
        <v>44</v>
      </c>
      <c r="T1089" t="s">
        <v>45</v>
      </c>
      <c r="U1089" t="s">
        <v>54</v>
      </c>
      <c r="V1089">
        <v>1956</v>
      </c>
      <c r="W1089">
        <v>2024</v>
      </c>
      <c r="X1089" t="s">
        <v>44</v>
      </c>
      <c r="Y1089" t="s">
        <v>46</v>
      </c>
      <c r="Z1089">
        <v>57.7</v>
      </c>
      <c r="AA1089" t="s">
        <v>42</v>
      </c>
      <c r="AE1089">
        <v>49.2</v>
      </c>
      <c r="AF1089">
        <v>68.45</v>
      </c>
      <c r="AG1089">
        <v>19.25</v>
      </c>
      <c r="AH1089">
        <v>20.329999999999998</v>
      </c>
      <c r="AI1089">
        <v>97.32</v>
      </c>
      <c r="AJ1089" t="b">
        <v>0</v>
      </c>
    </row>
    <row r="1090" spans="1:36" x14ac:dyDescent="0.25">
      <c r="A1090" t="s">
        <v>36</v>
      </c>
      <c r="B1090" t="s">
        <v>373</v>
      </c>
      <c r="C1090" t="s">
        <v>515</v>
      </c>
      <c r="D1090">
        <v>158.19999999999999</v>
      </c>
      <c r="E1090">
        <v>236.8</v>
      </c>
      <c r="F1090">
        <v>236.8</v>
      </c>
      <c r="G1090">
        <v>819.3</v>
      </c>
      <c r="K1090">
        <v>92531</v>
      </c>
      <c r="L1090">
        <v>74011</v>
      </c>
      <c r="M1090">
        <v>74011</v>
      </c>
      <c r="O1090">
        <v>616564.69999999995</v>
      </c>
      <c r="P1090">
        <v>15425161.699999999</v>
      </c>
      <c r="Q1090">
        <v>154251.6</v>
      </c>
      <c r="R1090">
        <v>2103718.7999999998</v>
      </c>
      <c r="S1090" t="s">
        <v>66</v>
      </c>
      <c r="T1090" t="s">
        <v>67</v>
      </c>
      <c r="U1090" t="s">
        <v>40</v>
      </c>
      <c r="V1090">
        <v>1965</v>
      </c>
      <c r="W1090">
        <v>2024</v>
      </c>
      <c r="X1090" t="s">
        <v>66</v>
      </c>
      <c r="Y1090" t="s">
        <v>66</v>
      </c>
      <c r="Z1090">
        <v>236.8</v>
      </c>
      <c r="AA1090" t="s">
        <v>42</v>
      </c>
      <c r="AE1090">
        <v>58.88</v>
      </c>
      <c r="AF1090">
        <v>118.35</v>
      </c>
      <c r="AG1090">
        <v>59.47</v>
      </c>
      <c r="AH1090">
        <v>-30.34</v>
      </c>
      <c r="AI1090">
        <v>207.56</v>
      </c>
      <c r="AJ1090" t="b">
        <v>1</v>
      </c>
    </row>
    <row r="1091" spans="1:36" x14ac:dyDescent="0.25">
      <c r="A1091" t="s">
        <v>36</v>
      </c>
      <c r="B1091" t="s">
        <v>55</v>
      </c>
      <c r="C1091" t="s">
        <v>582</v>
      </c>
      <c r="D1091">
        <v>66.400000000000006</v>
      </c>
      <c r="E1091">
        <v>94.5</v>
      </c>
      <c r="F1091">
        <v>98.8</v>
      </c>
      <c r="G1091">
        <v>541.47</v>
      </c>
      <c r="K1091">
        <v>204068</v>
      </c>
      <c r="L1091">
        <v>179233</v>
      </c>
      <c r="M1091">
        <v>179233</v>
      </c>
      <c r="O1091">
        <v>1977939</v>
      </c>
      <c r="P1091">
        <v>10194484</v>
      </c>
      <c r="Q1091">
        <v>101944.8</v>
      </c>
      <c r="R1091">
        <v>6748727.9000000004</v>
      </c>
      <c r="S1091" t="s">
        <v>38</v>
      </c>
      <c r="T1091" t="s">
        <v>39</v>
      </c>
      <c r="U1091" t="s">
        <v>54</v>
      </c>
      <c r="V1091">
        <v>2012</v>
      </c>
      <c r="W1091">
        <v>2024</v>
      </c>
      <c r="X1091" t="s">
        <v>38</v>
      </c>
      <c r="Y1091" t="s">
        <v>41</v>
      </c>
      <c r="Z1091">
        <v>94.5</v>
      </c>
      <c r="AA1091" t="s">
        <v>42</v>
      </c>
      <c r="AE1091">
        <v>54.4</v>
      </c>
      <c r="AF1091">
        <v>85.35</v>
      </c>
      <c r="AG1091">
        <v>30.95</v>
      </c>
      <c r="AH1091">
        <v>7.97</v>
      </c>
      <c r="AI1091">
        <v>131.78</v>
      </c>
      <c r="AJ1091" t="b">
        <v>0</v>
      </c>
    </row>
    <row r="1092" spans="1:36" x14ac:dyDescent="0.25">
      <c r="A1092" t="s">
        <v>36</v>
      </c>
      <c r="B1092" t="s">
        <v>744</v>
      </c>
      <c r="C1092" t="s">
        <v>745</v>
      </c>
      <c r="D1092">
        <v>71.7</v>
      </c>
      <c r="E1092">
        <v>65</v>
      </c>
      <c r="G1092">
        <v>109.47</v>
      </c>
      <c r="K1092">
        <v>36580</v>
      </c>
      <c r="L1092">
        <v>36580</v>
      </c>
      <c r="M1092">
        <v>36580</v>
      </c>
      <c r="O1092">
        <v>93139.7</v>
      </c>
      <c r="P1092">
        <v>2061100.1</v>
      </c>
      <c r="Q1092">
        <v>20611</v>
      </c>
      <c r="R1092">
        <v>317792.8</v>
      </c>
      <c r="S1092" t="s">
        <v>38</v>
      </c>
      <c r="T1092" t="s">
        <v>39</v>
      </c>
      <c r="U1092" t="s">
        <v>52</v>
      </c>
      <c r="V1092">
        <v>1910</v>
      </c>
      <c r="W1092">
        <v>2024</v>
      </c>
      <c r="X1092" t="s">
        <v>38</v>
      </c>
      <c r="Y1092" t="s">
        <v>41</v>
      </c>
      <c r="Z1092">
        <v>65</v>
      </c>
      <c r="AA1092" t="s">
        <v>42</v>
      </c>
      <c r="AE1092">
        <v>54.4</v>
      </c>
      <c r="AF1092">
        <v>85.35</v>
      </c>
      <c r="AG1092">
        <v>30.95</v>
      </c>
      <c r="AH1092">
        <v>7.97</v>
      </c>
      <c r="AI1092">
        <v>131.78</v>
      </c>
      <c r="AJ1092" t="b">
        <v>0</v>
      </c>
    </row>
    <row r="1093" spans="1:36" x14ac:dyDescent="0.25">
      <c r="A1093" t="s">
        <v>36</v>
      </c>
      <c r="B1093" t="s">
        <v>396</v>
      </c>
      <c r="C1093" t="s">
        <v>625</v>
      </c>
      <c r="D1093">
        <v>229.5</v>
      </c>
      <c r="E1093">
        <v>169.9</v>
      </c>
      <c r="G1093">
        <v>234.42</v>
      </c>
      <c r="K1093">
        <v>75930</v>
      </c>
      <c r="L1093">
        <v>75930</v>
      </c>
      <c r="M1093">
        <v>75930</v>
      </c>
      <c r="O1093">
        <v>2486980</v>
      </c>
      <c r="P1093">
        <v>4413400</v>
      </c>
      <c r="Q1093">
        <v>44134</v>
      </c>
      <c r="R1093">
        <v>8485575.8000000007</v>
      </c>
      <c r="S1093" t="s">
        <v>48</v>
      </c>
      <c r="T1093" t="s">
        <v>49</v>
      </c>
      <c r="U1093" t="s">
        <v>40</v>
      </c>
      <c r="V1093">
        <v>1986</v>
      </c>
      <c r="W1093">
        <v>2024</v>
      </c>
      <c r="X1093" t="s">
        <v>48</v>
      </c>
      <c r="Y1093" t="s">
        <v>50</v>
      </c>
      <c r="Z1093">
        <v>169.9</v>
      </c>
      <c r="AA1093" t="s">
        <v>42</v>
      </c>
      <c r="AE1093">
        <v>211.25</v>
      </c>
      <c r="AF1093">
        <v>320.39999999999998</v>
      </c>
      <c r="AG1093">
        <v>109.15</v>
      </c>
      <c r="AH1093">
        <v>47.53</v>
      </c>
      <c r="AI1093">
        <v>484.12</v>
      </c>
      <c r="AJ1093" t="b">
        <v>0</v>
      </c>
    </row>
    <row r="1094" spans="1:36" x14ac:dyDescent="0.25">
      <c r="A1094" t="s">
        <v>36</v>
      </c>
      <c r="B1094" t="s">
        <v>213</v>
      </c>
      <c r="C1094" t="s">
        <v>682</v>
      </c>
      <c r="D1094">
        <v>59.5</v>
      </c>
      <c r="E1094">
        <v>40.700000000000003</v>
      </c>
      <c r="F1094">
        <v>46.1</v>
      </c>
      <c r="G1094">
        <v>17.45</v>
      </c>
      <c r="K1094">
        <v>46700</v>
      </c>
      <c r="L1094">
        <v>36410</v>
      </c>
      <c r="M1094">
        <v>36410</v>
      </c>
      <c r="O1094">
        <v>337685.8</v>
      </c>
      <c r="P1094">
        <v>328546.3</v>
      </c>
      <c r="Q1094">
        <v>3285.5</v>
      </c>
      <c r="R1094">
        <v>1152183.8999999999</v>
      </c>
      <c r="S1094" t="s">
        <v>38</v>
      </c>
      <c r="T1094" t="s">
        <v>39</v>
      </c>
      <c r="U1094" t="s">
        <v>52</v>
      </c>
      <c r="V1094">
        <v>1978</v>
      </c>
      <c r="W1094">
        <v>2024</v>
      </c>
      <c r="X1094" t="s">
        <v>38</v>
      </c>
      <c r="Y1094" t="s">
        <v>41</v>
      </c>
      <c r="Z1094">
        <v>40.700000000000003</v>
      </c>
      <c r="AA1094" t="s">
        <v>42</v>
      </c>
      <c r="AE1094">
        <v>54.4</v>
      </c>
      <c r="AF1094">
        <v>85.35</v>
      </c>
      <c r="AG1094">
        <v>30.95</v>
      </c>
      <c r="AH1094">
        <v>7.97</v>
      </c>
      <c r="AI1094">
        <v>131.78</v>
      </c>
      <c r="AJ1094" t="b">
        <v>0</v>
      </c>
    </row>
    <row r="1095" spans="1:36" x14ac:dyDescent="0.25">
      <c r="A1095" t="s">
        <v>36</v>
      </c>
      <c r="B1095" t="s">
        <v>239</v>
      </c>
      <c r="C1095" t="s">
        <v>743</v>
      </c>
      <c r="D1095">
        <v>79.3</v>
      </c>
      <c r="E1095">
        <v>53.7</v>
      </c>
      <c r="F1095">
        <v>53.5</v>
      </c>
      <c r="G1095">
        <v>92.23</v>
      </c>
      <c r="K1095">
        <v>42140</v>
      </c>
      <c r="L1095">
        <v>37652</v>
      </c>
      <c r="M1095">
        <v>37652</v>
      </c>
      <c r="O1095">
        <v>83106.5</v>
      </c>
      <c r="P1095">
        <v>1736496</v>
      </c>
      <c r="Q1095">
        <v>17365</v>
      </c>
      <c r="R1095">
        <v>283559.5</v>
      </c>
      <c r="S1095" t="s">
        <v>38</v>
      </c>
      <c r="T1095" t="s">
        <v>39</v>
      </c>
      <c r="U1095" t="s">
        <v>52</v>
      </c>
      <c r="V1095">
        <v>1935</v>
      </c>
      <c r="W1095">
        <v>2024</v>
      </c>
      <c r="X1095" t="s">
        <v>38</v>
      </c>
      <c r="Y1095" t="s">
        <v>41</v>
      </c>
      <c r="Z1095">
        <v>53.7</v>
      </c>
      <c r="AA1095" t="s">
        <v>42</v>
      </c>
      <c r="AE1095">
        <v>54.4</v>
      </c>
      <c r="AF1095">
        <v>85.35</v>
      </c>
      <c r="AG1095">
        <v>30.95</v>
      </c>
      <c r="AH1095">
        <v>7.97</v>
      </c>
      <c r="AI1095">
        <v>131.78</v>
      </c>
      <c r="AJ1095" t="b">
        <v>0</v>
      </c>
    </row>
    <row r="1096" spans="1:36" x14ac:dyDescent="0.25">
      <c r="A1096" t="s">
        <v>36</v>
      </c>
      <c r="B1096" t="s">
        <v>314</v>
      </c>
      <c r="C1096" t="s">
        <v>705</v>
      </c>
      <c r="D1096">
        <v>60.2</v>
      </c>
      <c r="E1096">
        <v>38.200000000000003</v>
      </c>
      <c r="F1096">
        <v>45.6</v>
      </c>
      <c r="G1096">
        <v>56.43</v>
      </c>
      <c r="K1096">
        <v>40865</v>
      </c>
      <c r="L1096">
        <v>40865</v>
      </c>
      <c r="M1096">
        <v>40865</v>
      </c>
      <c r="O1096">
        <v>146001.9</v>
      </c>
      <c r="P1096">
        <v>1062473</v>
      </c>
      <c r="Q1096">
        <v>10624.7</v>
      </c>
      <c r="R1096">
        <v>498158.5</v>
      </c>
      <c r="S1096" t="s">
        <v>131</v>
      </c>
      <c r="T1096" t="s">
        <v>132</v>
      </c>
      <c r="U1096" t="s">
        <v>52</v>
      </c>
      <c r="V1096">
        <v>1995</v>
      </c>
      <c r="W1096">
        <v>2024</v>
      </c>
      <c r="X1096" t="s">
        <v>131</v>
      </c>
      <c r="Y1096" t="s">
        <v>133</v>
      </c>
      <c r="Z1096">
        <v>38.200000000000003</v>
      </c>
      <c r="AA1096" t="s">
        <v>42</v>
      </c>
      <c r="AE1096">
        <v>42.75</v>
      </c>
      <c r="AF1096">
        <v>79.05</v>
      </c>
      <c r="AG1096">
        <v>36.299999999999997</v>
      </c>
      <c r="AH1096">
        <v>-11.7</v>
      </c>
      <c r="AI1096">
        <v>133.5</v>
      </c>
      <c r="AJ1096" t="b">
        <v>0</v>
      </c>
    </row>
    <row r="1097" spans="1:36" x14ac:dyDescent="0.25">
      <c r="A1097" t="s">
        <v>36</v>
      </c>
      <c r="B1097" t="s">
        <v>280</v>
      </c>
      <c r="C1097" t="s">
        <v>609</v>
      </c>
      <c r="D1097">
        <v>79.5</v>
      </c>
      <c r="E1097">
        <v>74.400000000000006</v>
      </c>
      <c r="F1097">
        <v>76</v>
      </c>
      <c r="G1097">
        <v>204.82</v>
      </c>
      <c r="K1097">
        <v>91249</v>
      </c>
      <c r="L1097">
        <v>91249</v>
      </c>
      <c r="M1097">
        <v>91249</v>
      </c>
      <c r="O1097">
        <v>860458.4</v>
      </c>
      <c r="P1097">
        <v>3856183.1</v>
      </c>
      <c r="Q1097">
        <v>38561.800000000003</v>
      </c>
      <c r="R1097">
        <v>2935884.1</v>
      </c>
      <c r="S1097" t="s">
        <v>281</v>
      </c>
      <c r="T1097" t="s">
        <v>282</v>
      </c>
      <c r="U1097" t="s">
        <v>40</v>
      </c>
      <c r="V1097">
        <v>1932</v>
      </c>
      <c r="W1097">
        <v>2024</v>
      </c>
      <c r="X1097" t="s">
        <v>281</v>
      </c>
      <c r="Y1097" t="s">
        <v>218</v>
      </c>
      <c r="Z1097">
        <v>74.400000000000006</v>
      </c>
      <c r="AA1097" t="s">
        <v>42</v>
      </c>
      <c r="AE1097">
        <v>78.319999999999993</v>
      </c>
      <c r="AF1097">
        <v>142.69999999999999</v>
      </c>
      <c r="AG1097">
        <v>64.37</v>
      </c>
      <c r="AH1097">
        <v>-18.239999999999998</v>
      </c>
      <c r="AI1097">
        <v>239.26</v>
      </c>
      <c r="AJ1097" t="b">
        <v>0</v>
      </c>
    </row>
    <row r="1098" spans="1:36" x14ac:dyDescent="0.25">
      <c r="A1098" t="s">
        <v>36</v>
      </c>
      <c r="B1098" t="s">
        <v>117</v>
      </c>
      <c r="C1098" t="s">
        <v>882</v>
      </c>
      <c r="D1098">
        <v>36</v>
      </c>
      <c r="E1098">
        <v>24.4</v>
      </c>
      <c r="F1098">
        <v>29.9</v>
      </c>
      <c r="G1098">
        <v>75.28</v>
      </c>
      <c r="K1098">
        <v>69125</v>
      </c>
      <c r="L1098">
        <v>69125</v>
      </c>
      <c r="M1098">
        <v>69125</v>
      </c>
      <c r="O1098">
        <v>78814.2</v>
      </c>
      <c r="P1098">
        <v>1417239</v>
      </c>
      <c r="Q1098">
        <v>14172.4</v>
      </c>
      <c r="R1098">
        <v>268914.09999999998</v>
      </c>
      <c r="S1098" t="s">
        <v>38</v>
      </c>
      <c r="T1098" t="s">
        <v>39</v>
      </c>
      <c r="U1098" t="s">
        <v>40</v>
      </c>
      <c r="V1098">
        <v>2000</v>
      </c>
      <c r="W1098">
        <v>2024</v>
      </c>
      <c r="X1098" t="s">
        <v>38</v>
      </c>
      <c r="Y1098" t="s">
        <v>41</v>
      </c>
      <c r="Z1098">
        <v>24.4</v>
      </c>
      <c r="AA1098" t="s">
        <v>42</v>
      </c>
      <c r="AE1098">
        <v>54.4</v>
      </c>
      <c r="AF1098">
        <v>85.35</v>
      </c>
      <c r="AG1098">
        <v>30.95</v>
      </c>
      <c r="AH1098">
        <v>7.97</v>
      </c>
      <c r="AI1098">
        <v>131.78</v>
      </c>
      <c r="AJ1098" t="b">
        <v>0</v>
      </c>
    </row>
    <row r="1099" spans="1:36" x14ac:dyDescent="0.25">
      <c r="A1099" t="s">
        <v>36</v>
      </c>
      <c r="B1099" t="s">
        <v>115</v>
      </c>
      <c r="C1099" t="s">
        <v>560</v>
      </c>
      <c r="D1099">
        <v>66.2</v>
      </c>
      <c r="E1099">
        <v>42.5</v>
      </c>
      <c r="F1099">
        <v>50.7</v>
      </c>
      <c r="G1099">
        <v>146.93</v>
      </c>
      <c r="K1099">
        <v>124138</v>
      </c>
      <c r="L1099">
        <v>97888</v>
      </c>
      <c r="M1099">
        <v>97888</v>
      </c>
      <c r="O1099">
        <v>409259.4</v>
      </c>
      <c r="P1099">
        <v>2766304.7</v>
      </c>
      <c r="Q1099">
        <v>27663</v>
      </c>
      <c r="R1099">
        <v>1396393.1</v>
      </c>
      <c r="S1099" t="s">
        <v>44</v>
      </c>
      <c r="T1099" t="s">
        <v>45</v>
      </c>
      <c r="U1099" t="s">
        <v>40</v>
      </c>
      <c r="V1099">
        <v>1928</v>
      </c>
      <c r="W1099">
        <v>2024</v>
      </c>
      <c r="X1099" t="s">
        <v>44</v>
      </c>
      <c r="Y1099" t="s">
        <v>46</v>
      </c>
      <c r="Z1099">
        <v>42.5</v>
      </c>
      <c r="AA1099" t="s">
        <v>42</v>
      </c>
      <c r="AE1099">
        <v>49.2</v>
      </c>
      <c r="AF1099">
        <v>68.45</v>
      </c>
      <c r="AG1099">
        <v>19.25</v>
      </c>
      <c r="AH1099">
        <v>20.329999999999998</v>
      </c>
      <c r="AI1099">
        <v>97.32</v>
      </c>
      <c r="AJ1099" t="b">
        <v>0</v>
      </c>
    </row>
    <row r="1100" spans="1:36" x14ac:dyDescent="0.25">
      <c r="A1100" t="s">
        <v>36</v>
      </c>
      <c r="B1100" t="s">
        <v>393</v>
      </c>
      <c r="C1100" t="s">
        <v>847</v>
      </c>
      <c r="D1100">
        <v>123.9</v>
      </c>
      <c r="E1100">
        <v>103.8</v>
      </c>
      <c r="G1100">
        <v>271.49</v>
      </c>
      <c r="K1100">
        <v>90477</v>
      </c>
      <c r="L1100">
        <v>90477</v>
      </c>
      <c r="M1100">
        <v>90477</v>
      </c>
      <c r="O1100">
        <v>1253862</v>
      </c>
      <c r="P1100">
        <v>5111501.0999999996</v>
      </c>
      <c r="Q1100">
        <v>51115</v>
      </c>
      <c r="R1100">
        <v>4278177.0999999996</v>
      </c>
      <c r="S1100" t="s">
        <v>394</v>
      </c>
      <c r="T1100" t="s">
        <v>395</v>
      </c>
      <c r="U1100" t="s">
        <v>52</v>
      </c>
      <c r="V1100">
        <v>1986</v>
      </c>
      <c r="W1100">
        <v>2024</v>
      </c>
      <c r="X1100" t="s">
        <v>394</v>
      </c>
      <c r="Y1100" t="s">
        <v>159</v>
      </c>
      <c r="Z1100">
        <v>103.8</v>
      </c>
      <c r="AA1100" t="s">
        <v>42</v>
      </c>
      <c r="AE1100">
        <v>99.1</v>
      </c>
      <c r="AF1100">
        <v>124.2</v>
      </c>
      <c r="AG1100">
        <v>25.1</v>
      </c>
      <c r="AH1100">
        <v>61.45</v>
      </c>
      <c r="AI1100">
        <v>161.85</v>
      </c>
      <c r="AJ1100" t="b">
        <v>0</v>
      </c>
    </row>
    <row r="1101" spans="1:36" x14ac:dyDescent="0.25">
      <c r="A1101" t="s">
        <v>36</v>
      </c>
      <c r="B1101" t="s">
        <v>468</v>
      </c>
      <c r="C1101" t="s">
        <v>469</v>
      </c>
      <c r="D1101">
        <v>73.2</v>
      </c>
      <c r="E1101">
        <v>108.8</v>
      </c>
      <c r="F1101">
        <v>129.4</v>
      </c>
      <c r="G1101">
        <v>59.76</v>
      </c>
      <c r="K1101">
        <v>39250</v>
      </c>
      <c r="L1101">
        <v>14250</v>
      </c>
      <c r="M1101">
        <v>14250</v>
      </c>
      <c r="O1101">
        <v>124813.1</v>
      </c>
      <c r="P1101">
        <v>1125169.2</v>
      </c>
      <c r="Q1101">
        <v>11251.7</v>
      </c>
      <c r="R1101">
        <v>425862.3</v>
      </c>
      <c r="S1101" t="s">
        <v>467</v>
      </c>
      <c r="T1101" t="s">
        <v>217</v>
      </c>
      <c r="U1101" t="s">
        <v>432</v>
      </c>
      <c r="V1101">
        <v>1980</v>
      </c>
      <c r="W1101">
        <v>2024</v>
      </c>
      <c r="X1101" t="s">
        <v>467</v>
      </c>
      <c r="Y1101" t="s">
        <v>218</v>
      </c>
      <c r="Z1101">
        <v>108.8</v>
      </c>
      <c r="AA1101" t="s">
        <v>42</v>
      </c>
      <c r="AE1101">
        <v>125.1</v>
      </c>
      <c r="AF1101">
        <v>162.1</v>
      </c>
      <c r="AG1101">
        <v>37</v>
      </c>
      <c r="AH1101">
        <v>69.599999999999994</v>
      </c>
      <c r="AI1101">
        <v>217.6</v>
      </c>
      <c r="AJ1101" t="b">
        <v>0</v>
      </c>
    </row>
    <row r="1102" spans="1:36" x14ac:dyDescent="0.25">
      <c r="A1102" t="s">
        <v>36</v>
      </c>
      <c r="B1102" t="s">
        <v>232</v>
      </c>
      <c r="C1102" t="s">
        <v>604</v>
      </c>
      <c r="D1102">
        <v>130.9</v>
      </c>
      <c r="E1102">
        <v>224.8</v>
      </c>
      <c r="F1102">
        <v>224.8</v>
      </c>
      <c r="G1102">
        <v>1674.06</v>
      </c>
      <c r="K1102">
        <v>169254</v>
      </c>
      <c r="L1102">
        <v>169254</v>
      </c>
      <c r="M1102">
        <v>169254</v>
      </c>
      <c r="O1102">
        <v>1913900</v>
      </c>
      <c r="P1102">
        <v>31517989.699999999</v>
      </c>
      <c r="Q1102">
        <v>315179.90000000002</v>
      </c>
      <c r="R1102">
        <v>6530226.7999999998</v>
      </c>
      <c r="S1102" t="s">
        <v>233</v>
      </c>
      <c r="T1102" t="s">
        <v>234</v>
      </c>
      <c r="U1102" t="s">
        <v>54</v>
      </c>
      <c r="V1102">
        <v>1972</v>
      </c>
      <c r="W1102">
        <v>2024</v>
      </c>
      <c r="X1102" t="s">
        <v>233</v>
      </c>
      <c r="Y1102" t="s">
        <v>41</v>
      </c>
      <c r="Z1102">
        <v>224.8</v>
      </c>
      <c r="AA1102" t="s">
        <v>42</v>
      </c>
      <c r="AE1102">
        <v>58.88</v>
      </c>
      <c r="AF1102">
        <v>200.2</v>
      </c>
      <c r="AG1102">
        <v>141.32</v>
      </c>
      <c r="AH1102">
        <v>-153.11000000000001</v>
      </c>
      <c r="AI1102">
        <v>412.19</v>
      </c>
      <c r="AJ1102" t="b">
        <v>0</v>
      </c>
    </row>
    <row r="1103" spans="1:36" x14ac:dyDescent="0.25">
      <c r="A1103" t="s">
        <v>36</v>
      </c>
      <c r="B1103" t="s">
        <v>58</v>
      </c>
      <c r="C1103" t="s">
        <v>690</v>
      </c>
      <c r="D1103">
        <v>82.5</v>
      </c>
      <c r="E1103">
        <v>51.2</v>
      </c>
      <c r="F1103">
        <v>60.4</v>
      </c>
      <c r="G1103">
        <v>60.38</v>
      </c>
      <c r="K1103">
        <v>33202</v>
      </c>
      <c r="L1103">
        <v>28388</v>
      </c>
      <c r="M1103">
        <v>28388</v>
      </c>
      <c r="O1103">
        <v>93033.600000000006</v>
      </c>
      <c r="P1103">
        <v>1136820.8</v>
      </c>
      <c r="Q1103">
        <v>11368.2</v>
      </c>
      <c r="R1103">
        <v>317430.7</v>
      </c>
      <c r="S1103" t="s">
        <v>38</v>
      </c>
      <c r="T1103" t="s">
        <v>39</v>
      </c>
      <c r="U1103" t="s">
        <v>52</v>
      </c>
      <c r="V1103">
        <v>1964</v>
      </c>
      <c r="W1103">
        <v>2024</v>
      </c>
      <c r="X1103" t="s">
        <v>38</v>
      </c>
      <c r="Y1103" t="s">
        <v>41</v>
      </c>
      <c r="Z1103">
        <v>51.2</v>
      </c>
      <c r="AA1103" t="s">
        <v>42</v>
      </c>
      <c r="AE1103">
        <v>54.4</v>
      </c>
      <c r="AF1103">
        <v>85.35</v>
      </c>
      <c r="AG1103">
        <v>30.95</v>
      </c>
      <c r="AH1103">
        <v>7.97</v>
      </c>
      <c r="AI1103">
        <v>131.78</v>
      </c>
      <c r="AJ1103" t="b">
        <v>0</v>
      </c>
    </row>
    <row r="1104" spans="1:36" x14ac:dyDescent="0.25">
      <c r="A1104" t="s">
        <v>36</v>
      </c>
      <c r="B1104" t="s">
        <v>550</v>
      </c>
      <c r="C1104" t="s">
        <v>551</v>
      </c>
      <c r="D1104">
        <v>96.6</v>
      </c>
      <c r="E1104">
        <v>62.2</v>
      </c>
      <c r="F1104">
        <v>69.099999999999994</v>
      </c>
      <c r="G1104">
        <v>476.78</v>
      </c>
      <c r="K1104">
        <v>531743</v>
      </c>
      <c r="L1104">
        <v>393303</v>
      </c>
      <c r="M1104">
        <v>393303</v>
      </c>
      <c r="O1104">
        <v>4543429</v>
      </c>
      <c r="P1104">
        <v>8976500.0999999996</v>
      </c>
      <c r="Q1104">
        <v>89765</v>
      </c>
      <c r="R1104">
        <v>15502179.699999999</v>
      </c>
      <c r="S1104" t="s">
        <v>66</v>
      </c>
      <c r="T1104" t="s">
        <v>67</v>
      </c>
      <c r="U1104" t="s">
        <v>54</v>
      </c>
      <c r="V1104">
        <v>1977</v>
      </c>
      <c r="W1104">
        <v>2024</v>
      </c>
      <c r="X1104" t="s">
        <v>66</v>
      </c>
      <c r="Y1104" t="s">
        <v>66</v>
      </c>
      <c r="Z1104">
        <v>62.2</v>
      </c>
      <c r="AA1104" t="s">
        <v>42</v>
      </c>
      <c r="AE1104">
        <v>58.88</v>
      </c>
      <c r="AF1104">
        <v>118.35</v>
      </c>
      <c r="AG1104">
        <v>59.47</v>
      </c>
      <c r="AH1104">
        <v>-30.34</v>
      </c>
      <c r="AI1104">
        <v>207.56</v>
      </c>
      <c r="AJ1104" t="b">
        <v>0</v>
      </c>
    </row>
    <row r="1105" spans="1:36" x14ac:dyDescent="0.25">
      <c r="A1105" t="s">
        <v>36</v>
      </c>
      <c r="B1105" t="s">
        <v>255</v>
      </c>
      <c r="C1105" t="s">
        <v>575</v>
      </c>
      <c r="D1105">
        <v>40.200000000000003</v>
      </c>
      <c r="E1105">
        <v>23.9</v>
      </c>
      <c r="F1105">
        <v>28.5</v>
      </c>
      <c r="G1105">
        <v>6.57</v>
      </c>
      <c r="K1105">
        <v>72000</v>
      </c>
      <c r="L1105">
        <v>72000</v>
      </c>
      <c r="M1105">
        <v>72000</v>
      </c>
      <c r="O1105">
        <v>467301.7</v>
      </c>
      <c r="P1105">
        <v>123678.39999999999</v>
      </c>
      <c r="Q1105">
        <v>1236.8</v>
      </c>
      <c r="R1105">
        <v>1594433.4</v>
      </c>
      <c r="S1105" t="s">
        <v>251</v>
      </c>
      <c r="T1105" t="s">
        <v>234</v>
      </c>
      <c r="U1105" t="s">
        <v>40</v>
      </c>
      <c r="V1105">
        <v>1960</v>
      </c>
      <c r="W1105">
        <v>2024</v>
      </c>
      <c r="X1105" t="s">
        <v>251</v>
      </c>
      <c r="Y1105" t="s">
        <v>41</v>
      </c>
      <c r="Z1105">
        <v>23.9</v>
      </c>
      <c r="AA1105" t="s">
        <v>42</v>
      </c>
      <c r="AE1105">
        <v>58.45</v>
      </c>
      <c r="AF1105">
        <v>160.25</v>
      </c>
      <c r="AG1105">
        <v>101.8</v>
      </c>
      <c r="AH1105">
        <v>-94.25</v>
      </c>
      <c r="AI1105">
        <v>312.95</v>
      </c>
      <c r="AJ1105" t="b">
        <v>0</v>
      </c>
    </row>
    <row r="1106" spans="1:36" x14ac:dyDescent="0.25">
      <c r="A1106" t="s">
        <v>36</v>
      </c>
      <c r="B1106" t="s">
        <v>193</v>
      </c>
      <c r="C1106" t="s">
        <v>489</v>
      </c>
      <c r="D1106">
        <v>90.1</v>
      </c>
      <c r="E1106">
        <v>50.1</v>
      </c>
      <c r="F1106">
        <v>50.1</v>
      </c>
      <c r="G1106">
        <v>149.76</v>
      </c>
      <c r="K1106">
        <v>91677</v>
      </c>
      <c r="L1106">
        <v>69274</v>
      </c>
      <c r="M1106">
        <v>69274</v>
      </c>
      <c r="O1106">
        <v>191204.3</v>
      </c>
      <c r="P1106">
        <v>2819591.9</v>
      </c>
      <c r="Q1106">
        <v>28195.9</v>
      </c>
      <c r="R1106">
        <v>652389.1</v>
      </c>
      <c r="S1106" t="s">
        <v>38</v>
      </c>
      <c r="T1106" t="s">
        <v>39</v>
      </c>
      <c r="U1106" t="s">
        <v>40</v>
      </c>
      <c r="V1106">
        <v>1953</v>
      </c>
      <c r="W1106">
        <v>2024</v>
      </c>
      <c r="X1106" t="s">
        <v>38</v>
      </c>
      <c r="Y1106" t="s">
        <v>41</v>
      </c>
      <c r="Z1106">
        <v>50.1</v>
      </c>
      <c r="AA1106" t="s">
        <v>42</v>
      </c>
      <c r="AE1106">
        <v>54.4</v>
      </c>
      <c r="AF1106">
        <v>85.35</v>
      </c>
      <c r="AG1106">
        <v>30.95</v>
      </c>
      <c r="AH1106">
        <v>7.97</v>
      </c>
      <c r="AI1106">
        <v>131.78</v>
      </c>
      <c r="AJ1106" t="b">
        <v>0</v>
      </c>
    </row>
    <row r="1107" spans="1:36" x14ac:dyDescent="0.25">
      <c r="A1107" t="s">
        <v>36</v>
      </c>
      <c r="B1107" t="s">
        <v>114</v>
      </c>
      <c r="C1107" t="s">
        <v>836</v>
      </c>
      <c r="D1107">
        <v>68.599999999999994</v>
      </c>
      <c r="E1107">
        <v>58</v>
      </c>
      <c r="F1107">
        <v>57.9</v>
      </c>
      <c r="G1107">
        <v>68.84</v>
      </c>
      <c r="K1107">
        <v>33032</v>
      </c>
      <c r="L1107">
        <v>31432</v>
      </c>
      <c r="M1107">
        <v>31432</v>
      </c>
      <c r="O1107">
        <v>154834.79999999999</v>
      </c>
      <c r="P1107">
        <v>1296096</v>
      </c>
      <c r="Q1107">
        <v>12961</v>
      </c>
      <c r="R1107">
        <v>528296.30000000005</v>
      </c>
      <c r="S1107" t="s">
        <v>38</v>
      </c>
      <c r="T1107" t="s">
        <v>39</v>
      </c>
      <c r="U1107" t="s">
        <v>52</v>
      </c>
      <c r="V1107">
        <v>1920</v>
      </c>
      <c r="W1107">
        <v>2024</v>
      </c>
      <c r="X1107" t="s">
        <v>38</v>
      </c>
      <c r="Y1107" t="s">
        <v>41</v>
      </c>
      <c r="Z1107">
        <v>58</v>
      </c>
      <c r="AA1107" t="s">
        <v>42</v>
      </c>
      <c r="AE1107">
        <v>54.4</v>
      </c>
      <c r="AF1107">
        <v>85.35</v>
      </c>
      <c r="AG1107">
        <v>30.95</v>
      </c>
      <c r="AH1107">
        <v>7.97</v>
      </c>
      <c r="AI1107">
        <v>131.78</v>
      </c>
      <c r="AJ1107" t="b">
        <v>0</v>
      </c>
    </row>
    <row r="1108" spans="1:36" x14ac:dyDescent="0.25">
      <c r="A1108" t="s">
        <v>36</v>
      </c>
      <c r="B1108" t="s">
        <v>357</v>
      </c>
      <c r="C1108" t="s">
        <v>758</v>
      </c>
      <c r="D1108">
        <v>124.4</v>
      </c>
      <c r="E1108">
        <v>140.19999999999999</v>
      </c>
      <c r="F1108">
        <v>140.19999999999999</v>
      </c>
      <c r="G1108">
        <v>181.03</v>
      </c>
      <c r="K1108">
        <v>31535</v>
      </c>
      <c r="L1108">
        <v>31535</v>
      </c>
      <c r="M1108">
        <v>31535</v>
      </c>
      <c r="O1108">
        <v>297298.2</v>
      </c>
      <c r="P1108">
        <v>3408216</v>
      </c>
      <c r="Q1108">
        <v>34082.199999999997</v>
      </c>
      <c r="R1108">
        <v>1014381.5</v>
      </c>
      <c r="S1108" t="s">
        <v>89</v>
      </c>
      <c r="T1108" t="s">
        <v>90</v>
      </c>
      <c r="U1108" t="s">
        <v>52</v>
      </c>
      <c r="V1108">
        <v>1869</v>
      </c>
      <c r="W1108">
        <v>2024</v>
      </c>
      <c r="X1108" t="s">
        <v>89</v>
      </c>
      <c r="Y1108" t="s">
        <v>46</v>
      </c>
      <c r="Z1108">
        <v>140.19999999999999</v>
      </c>
      <c r="AA1108" t="s">
        <v>42</v>
      </c>
      <c r="AE1108">
        <v>102.25</v>
      </c>
      <c r="AF1108">
        <v>158.77000000000001</v>
      </c>
      <c r="AG1108">
        <v>56.52</v>
      </c>
      <c r="AH1108">
        <v>17.46</v>
      </c>
      <c r="AI1108">
        <v>243.56</v>
      </c>
      <c r="AJ1108" t="b">
        <v>0</v>
      </c>
    </row>
    <row r="1109" spans="1:36" x14ac:dyDescent="0.25">
      <c r="A1109" t="s">
        <v>36</v>
      </c>
      <c r="B1109" t="s">
        <v>406</v>
      </c>
      <c r="C1109" t="s">
        <v>586</v>
      </c>
      <c r="D1109">
        <v>127</v>
      </c>
      <c r="E1109">
        <v>72</v>
      </c>
      <c r="F1109">
        <v>85.8</v>
      </c>
      <c r="G1109">
        <v>555.44000000000005</v>
      </c>
      <c r="K1109">
        <v>201086</v>
      </c>
      <c r="L1109">
        <v>163218</v>
      </c>
      <c r="M1109">
        <v>163218</v>
      </c>
      <c r="O1109">
        <v>381234.8</v>
      </c>
      <c r="P1109">
        <v>10457482.5</v>
      </c>
      <c r="Q1109">
        <v>104574.8</v>
      </c>
      <c r="R1109">
        <v>1300773.1000000001</v>
      </c>
      <c r="S1109" t="s">
        <v>38</v>
      </c>
      <c r="T1109" t="s">
        <v>39</v>
      </c>
      <c r="U1109" t="s">
        <v>54</v>
      </c>
      <c r="V1109">
        <v>1990</v>
      </c>
      <c r="W1109">
        <v>2024</v>
      </c>
      <c r="X1109" t="s">
        <v>38</v>
      </c>
      <c r="Y1109" t="s">
        <v>41</v>
      </c>
      <c r="Z1109">
        <v>72</v>
      </c>
      <c r="AA1109" t="s">
        <v>42</v>
      </c>
      <c r="AE1109">
        <v>54.4</v>
      </c>
      <c r="AF1109">
        <v>85.35</v>
      </c>
      <c r="AG1109">
        <v>30.95</v>
      </c>
      <c r="AH1109">
        <v>7.97</v>
      </c>
      <c r="AI1109">
        <v>131.78</v>
      </c>
      <c r="AJ1109" t="b">
        <v>0</v>
      </c>
    </row>
    <row r="1110" spans="1:36" x14ac:dyDescent="0.25">
      <c r="A1110" t="s">
        <v>36</v>
      </c>
      <c r="B1110" t="s">
        <v>225</v>
      </c>
      <c r="C1110" t="s">
        <v>883</v>
      </c>
      <c r="D1110">
        <v>89.2</v>
      </c>
      <c r="E1110">
        <v>65.5</v>
      </c>
      <c r="F1110">
        <v>76.5</v>
      </c>
      <c r="G1110">
        <v>99.08</v>
      </c>
      <c r="K1110">
        <v>32136</v>
      </c>
      <c r="L1110">
        <v>32136</v>
      </c>
      <c r="M1110">
        <v>32136</v>
      </c>
      <c r="O1110">
        <v>70246.600000000006</v>
      </c>
      <c r="P1110">
        <v>1865400.3</v>
      </c>
      <c r="Q1110">
        <v>18654</v>
      </c>
      <c r="R1110">
        <v>239681.5</v>
      </c>
      <c r="S1110" t="s">
        <v>38</v>
      </c>
      <c r="T1110" t="s">
        <v>39</v>
      </c>
      <c r="U1110" t="s">
        <v>52</v>
      </c>
      <c r="V1110">
        <v>1928</v>
      </c>
      <c r="W1110">
        <v>2024</v>
      </c>
      <c r="X1110" t="s">
        <v>38</v>
      </c>
      <c r="Y1110" t="s">
        <v>41</v>
      </c>
      <c r="Z1110">
        <v>65.5</v>
      </c>
      <c r="AA1110" t="s">
        <v>42</v>
      </c>
      <c r="AE1110">
        <v>54.4</v>
      </c>
      <c r="AF1110">
        <v>85.35</v>
      </c>
      <c r="AG1110">
        <v>30.95</v>
      </c>
      <c r="AH1110">
        <v>7.97</v>
      </c>
      <c r="AI1110">
        <v>131.78</v>
      </c>
      <c r="AJ1110" t="b">
        <v>0</v>
      </c>
    </row>
    <row r="1111" spans="1:36" x14ac:dyDescent="0.25">
      <c r="A1111" t="s">
        <v>36</v>
      </c>
      <c r="B1111" t="s">
        <v>384</v>
      </c>
      <c r="C1111" t="s">
        <v>484</v>
      </c>
      <c r="D1111">
        <v>65</v>
      </c>
      <c r="E1111">
        <v>24.6</v>
      </c>
      <c r="F1111">
        <v>27.1</v>
      </c>
      <c r="G1111">
        <v>2.93</v>
      </c>
      <c r="K1111">
        <v>202921</v>
      </c>
      <c r="L1111">
        <v>202921</v>
      </c>
      <c r="M1111">
        <v>202921</v>
      </c>
      <c r="O1111">
        <v>1448696</v>
      </c>
      <c r="P1111">
        <v>55254</v>
      </c>
      <c r="Q1111">
        <v>552.5</v>
      </c>
      <c r="R1111">
        <v>4942950.8</v>
      </c>
      <c r="S1111" t="s">
        <v>377</v>
      </c>
      <c r="T1111" t="s">
        <v>90</v>
      </c>
      <c r="U1111" t="s">
        <v>54</v>
      </c>
      <c r="V1111">
        <v>2014</v>
      </c>
      <c r="W1111">
        <v>2024</v>
      </c>
      <c r="X1111" t="s">
        <v>377</v>
      </c>
      <c r="Y1111" t="s">
        <v>377</v>
      </c>
      <c r="Z1111">
        <v>24.6</v>
      </c>
      <c r="AA1111" t="s">
        <v>42</v>
      </c>
      <c r="AE1111">
        <v>17.7</v>
      </c>
      <c r="AF1111">
        <v>98.95</v>
      </c>
      <c r="AG1111">
        <v>81.25</v>
      </c>
      <c r="AH1111">
        <v>-104.18</v>
      </c>
      <c r="AI1111">
        <v>220.82</v>
      </c>
      <c r="AJ1111" t="b">
        <v>0</v>
      </c>
    </row>
    <row r="1112" spans="1:36" x14ac:dyDescent="0.25">
      <c r="A1112" t="s">
        <v>36</v>
      </c>
      <c r="B1112" t="s">
        <v>300</v>
      </c>
      <c r="C1112" t="s">
        <v>817</v>
      </c>
      <c r="D1112">
        <v>74.900000000000006</v>
      </c>
      <c r="E1112">
        <v>54.7</v>
      </c>
      <c r="F1112">
        <v>67.8</v>
      </c>
      <c r="G1112">
        <v>120.88</v>
      </c>
      <c r="K1112">
        <v>45200</v>
      </c>
      <c r="L1112">
        <v>45200</v>
      </c>
      <c r="M1112">
        <v>45200</v>
      </c>
      <c r="O1112">
        <v>57657</v>
      </c>
      <c r="P1112">
        <v>2275899.7999999998</v>
      </c>
      <c r="Q1112">
        <v>22759</v>
      </c>
      <c r="R1112">
        <v>196725.7</v>
      </c>
      <c r="S1112" t="s">
        <v>38</v>
      </c>
      <c r="T1112" t="s">
        <v>39</v>
      </c>
      <c r="U1112" t="s">
        <v>52</v>
      </c>
      <c r="V1112">
        <v>1962</v>
      </c>
      <c r="W1112">
        <v>2024</v>
      </c>
      <c r="X1112" t="s">
        <v>38</v>
      </c>
      <c r="Y1112" t="s">
        <v>41</v>
      </c>
      <c r="Z1112">
        <v>54.7</v>
      </c>
      <c r="AA1112" t="s">
        <v>42</v>
      </c>
      <c r="AE1112">
        <v>54.4</v>
      </c>
      <c r="AF1112">
        <v>85.35</v>
      </c>
      <c r="AG1112">
        <v>30.95</v>
      </c>
      <c r="AH1112">
        <v>7.97</v>
      </c>
      <c r="AI1112">
        <v>131.78</v>
      </c>
      <c r="AJ1112" t="b">
        <v>0</v>
      </c>
    </row>
    <row r="1113" spans="1:36" x14ac:dyDescent="0.25">
      <c r="A1113" t="s">
        <v>36</v>
      </c>
      <c r="B1113" t="s">
        <v>884</v>
      </c>
      <c r="C1113" t="s">
        <v>885</v>
      </c>
      <c r="D1113">
        <v>110.4</v>
      </c>
      <c r="E1113">
        <v>146.5</v>
      </c>
      <c r="F1113">
        <v>163.69999999999999</v>
      </c>
      <c r="G1113">
        <v>148.13</v>
      </c>
      <c r="K1113">
        <v>33532</v>
      </c>
      <c r="L1113">
        <v>33532</v>
      </c>
      <c r="M1113">
        <v>33532</v>
      </c>
      <c r="O1113">
        <v>622312.5</v>
      </c>
      <c r="P1113">
        <v>2788916.1</v>
      </c>
      <c r="Q1113">
        <v>27889.200000000001</v>
      </c>
      <c r="R1113">
        <v>2123330.2000000002</v>
      </c>
      <c r="S1113" t="s">
        <v>66</v>
      </c>
      <c r="T1113" t="s">
        <v>67</v>
      </c>
      <c r="U1113" t="s">
        <v>52</v>
      </c>
      <c r="V1113">
        <v>1961</v>
      </c>
      <c r="W1113">
        <v>2024</v>
      </c>
      <c r="X1113" t="s">
        <v>66</v>
      </c>
      <c r="Y1113" t="s">
        <v>66</v>
      </c>
      <c r="Z1113">
        <v>146.5</v>
      </c>
      <c r="AA1113" t="s">
        <v>42</v>
      </c>
      <c r="AE1113">
        <v>58.88</v>
      </c>
      <c r="AF1113">
        <v>118.35</v>
      </c>
      <c r="AG1113">
        <v>59.47</v>
      </c>
      <c r="AH1113">
        <v>-30.34</v>
      </c>
      <c r="AI1113">
        <v>207.56</v>
      </c>
      <c r="AJ1113" t="b">
        <v>0</v>
      </c>
    </row>
    <row r="1114" spans="1:36" x14ac:dyDescent="0.25">
      <c r="A1114" t="s">
        <v>36</v>
      </c>
      <c r="B1114" t="s">
        <v>210</v>
      </c>
      <c r="C1114" t="s">
        <v>685</v>
      </c>
      <c r="D1114">
        <v>60.3</v>
      </c>
      <c r="E1114">
        <v>37.9</v>
      </c>
      <c r="F1114">
        <v>42.3</v>
      </c>
      <c r="G1114">
        <v>29.45</v>
      </c>
      <c r="K1114">
        <v>56520</v>
      </c>
      <c r="L1114">
        <v>46230</v>
      </c>
      <c r="M1114">
        <v>46230</v>
      </c>
      <c r="O1114">
        <v>350496.6</v>
      </c>
      <c r="P1114">
        <v>554384.30000000005</v>
      </c>
      <c r="Q1114">
        <v>5543.8</v>
      </c>
      <c r="R1114">
        <v>1195894.3999999999</v>
      </c>
      <c r="S1114" t="s">
        <v>38</v>
      </c>
      <c r="T1114" t="s">
        <v>39</v>
      </c>
      <c r="U1114" t="s">
        <v>52</v>
      </c>
      <c r="V1114">
        <v>1978</v>
      </c>
      <c r="W1114">
        <v>2024</v>
      </c>
      <c r="X1114" t="s">
        <v>38</v>
      </c>
      <c r="Y1114" t="s">
        <v>41</v>
      </c>
      <c r="Z1114">
        <v>37.9</v>
      </c>
      <c r="AA1114" t="s">
        <v>42</v>
      </c>
      <c r="AE1114">
        <v>54.4</v>
      </c>
      <c r="AF1114">
        <v>85.35</v>
      </c>
      <c r="AG1114">
        <v>30.95</v>
      </c>
      <c r="AH1114">
        <v>7.97</v>
      </c>
      <c r="AI1114">
        <v>131.78</v>
      </c>
      <c r="AJ1114" t="b">
        <v>0</v>
      </c>
    </row>
    <row r="1115" spans="1:36" x14ac:dyDescent="0.25">
      <c r="A1115" t="s">
        <v>36</v>
      </c>
      <c r="B1115" t="s">
        <v>285</v>
      </c>
      <c r="C1115" t="s">
        <v>611</v>
      </c>
      <c r="D1115">
        <v>139.9</v>
      </c>
      <c r="E1115">
        <v>638.20000000000005</v>
      </c>
      <c r="F1115">
        <v>638.20000000000005</v>
      </c>
      <c r="G1115">
        <v>2663.01</v>
      </c>
      <c r="K1115">
        <v>91087</v>
      </c>
      <c r="L1115">
        <v>91087</v>
      </c>
      <c r="M1115">
        <v>91087</v>
      </c>
      <c r="O1115">
        <v>2342443</v>
      </c>
      <c r="P1115">
        <v>50137173.200000003</v>
      </c>
      <c r="Q1115">
        <v>501371.7</v>
      </c>
      <c r="R1115">
        <v>7992415.5</v>
      </c>
      <c r="S1115" t="s">
        <v>89</v>
      </c>
      <c r="T1115" t="s">
        <v>90</v>
      </c>
      <c r="U1115" t="s">
        <v>40</v>
      </c>
      <c r="V1115">
        <v>1970</v>
      </c>
      <c r="W1115">
        <v>2024</v>
      </c>
      <c r="X1115" t="s">
        <v>89</v>
      </c>
      <c r="Y1115" t="s">
        <v>46</v>
      </c>
      <c r="Z1115">
        <v>638.20000000000005</v>
      </c>
      <c r="AA1115" t="s">
        <v>42</v>
      </c>
      <c r="AE1115">
        <v>102.25</v>
      </c>
      <c r="AF1115">
        <v>158.77000000000001</v>
      </c>
      <c r="AG1115">
        <v>56.52</v>
      </c>
      <c r="AH1115">
        <v>17.46</v>
      </c>
      <c r="AI1115">
        <v>243.56</v>
      </c>
      <c r="AJ1115" t="b">
        <v>1</v>
      </c>
    </row>
    <row r="1116" spans="1:36" x14ac:dyDescent="0.25">
      <c r="A1116" t="s">
        <v>36</v>
      </c>
      <c r="B1116" t="s">
        <v>231</v>
      </c>
      <c r="C1116" t="s">
        <v>746</v>
      </c>
      <c r="D1116">
        <v>82.5</v>
      </c>
      <c r="E1116">
        <v>65.8</v>
      </c>
      <c r="G1116">
        <v>119.26</v>
      </c>
      <c r="K1116">
        <v>39289</v>
      </c>
      <c r="L1116">
        <v>39289</v>
      </c>
      <c r="M1116">
        <v>39289</v>
      </c>
      <c r="O1116">
        <v>99338.5</v>
      </c>
      <c r="P1116">
        <v>2245400.1</v>
      </c>
      <c r="Q1116">
        <v>22454</v>
      </c>
      <c r="R1116">
        <v>338943.1</v>
      </c>
      <c r="S1116" t="s">
        <v>38</v>
      </c>
      <c r="T1116" t="s">
        <v>39</v>
      </c>
      <c r="U1116" t="s">
        <v>52</v>
      </c>
      <c r="V1116">
        <v>1925</v>
      </c>
      <c r="W1116">
        <v>2024</v>
      </c>
      <c r="X1116" t="s">
        <v>38</v>
      </c>
      <c r="Y1116" t="s">
        <v>41</v>
      </c>
      <c r="Z1116">
        <v>65.8</v>
      </c>
      <c r="AA1116" t="s">
        <v>42</v>
      </c>
      <c r="AE1116">
        <v>54.4</v>
      </c>
      <c r="AF1116">
        <v>85.35</v>
      </c>
      <c r="AG1116">
        <v>30.95</v>
      </c>
      <c r="AH1116">
        <v>7.97</v>
      </c>
      <c r="AI1116">
        <v>131.78</v>
      </c>
      <c r="AJ1116" t="b">
        <v>0</v>
      </c>
    </row>
    <row r="1117" spans="1:36" x14ac:dyDescent="0.25">
      <c r="A1117" t="s">
        <v>36</v>
      </c>
      <c r="B1117" t="s">
        <v>474</v>
      </c>
      <c r="C1117" t="s">
        <v>475</v>
      </c>
      <c r="D1117">
        <v>74.599999999999994</v>
      </c>
      <c r="E1117">
        <v>88.2</v>
      </c>
      <c r="F1117">
        <v>102.8</v>
      </c>
      <c r="G1117">
        <v>44.09</v>
      </c>
      <c r="K1117">
        <v>14628</v>
      </c>
      <c r="L1117">
        <v>14628</v>
      </c>
      <c r="M1117">
        <v>14628</v>
      </c>
      <c r="O1117">
        <v>135061.9</v>
      </c>
      <c r="P1117">
        <v>830088.8</v>
      </c>
      <c r="Q1117">
        <v>8300.9</v>
      </c>
      <c r="R1117">
        <v>460831.2</v>
      </c>
      <c r="S1117" t="s">
        <v>448</v>
      </c>
      <c r="T1117" t="s">
        <v>449</v>
      </c>
      <c r="U1117" t="s">
        <v>432</v>
      </c>
      <c r="V1117">
        <v>1998</v>
      </c>
      <c r="W1117">
        <v>2024</v>
      </c>
      <c r="X1117" t="s">
        <v>448</v>
      </c>
      <c r="Y1117" t="s">
        <v>433</v>
      </c>
      <c r="Z1117">
        <v>88.2</v>
      </c>
      <c r="AA1117" t="s">
        <v>42</v>
      </c>
      <c r="AE1117">
        <v>92.15</v>
      </c>
      <c r="AF1117">
        <v>136.19999999999999</v>
      </c>
      <c r="AG1117">
        <v>44.05</v>
      </c>
      <c r="AH1117">
        <v>26.08</v>
      </c>
      <c r="AI1117">
        <v>202.27</v>
      </c>
      <c r="AJ1117" t="b">
        <v>0</v>
      </c>
    </row>
    <row r="1118" spans="1:36" x14ac:dyDescent="0.25">
      <c r="A1118" t="s">
        <v>36</v>
      </c>
      <c r="B1118" t="s">
        <v>276</v>
      </c>
      <c r="C1118" t="s">
        <v>837</v>
      </c>
      <c r="D1118">
        <v>63.1</v>
      </c>
      <c r="E1118">
        <v>20.2</v>
      </c>
      <c r="F1118">
        <v>20</v>
      </c>
      <c r="G1118">
        <v>34.39</v>
      </c>
      <c r="K1118">
        <v>50000</v>
      </c>
      <c r="L1118">
        <v>46000</v>
      </c>
      <c r="M1118">
        <v>46000</v>
      </c>
      <c r="O1118">
        <v>82451</v>
      </c>
      <c r="P1118">
        <v>647500</v>
      </c>
      <c r="Q1118">
        <v>6475</v>
      </c>
      <c r="R1118">
        <v>281322.8</v>
      </c>
      <c r="S1118" t="s">
        <v>38</v>
      </c>
      <c r="T1118" t="s">
        <v>39</v>
      </c>
      <c r="U1118" t="s">
        <v>52</v>
      </c>
      <c r="V1118">
        <v>1928</v>
      </c>
      <c r="W1118">
        <v>2024</v>
      </c>
      <c r="X1118" t="s">
        <v>38</v>
      </c>
      <c r="Y1118" t="s">
        <v>41</v>
      </c>
      <c r="Z1118">
        <v>20.2</v>
      </c>
      <c r="AA1118" t="s">
        <v>42</v>
      </c>
      <c r="AE1118">
        <v>54.4</v>
      </c>
      <c r="AF1118">
        <v>85.35</v>
      </c>
      <c r="AG1118">
        <v>30.95</v>
      </c>
      <c r="AH1118">
        <v>7.97</v>
      </c>
      <c r="AI1118">
        <v>131.78</v>
      </c>
      <c r="AJ1118" t="b">
        <v>0</v>
      </c>
    </row>
    <row r="1119" spans="1:36" x14ac:dyDescent="0.25">
      <c r="A1119" t="s">
        <v>36</v>
      </c>
      <c r="B1119" t="s">
        <v>262</v>
      </c>
      <c r="C1119" t="s">
        <v>607</v>
      </c>
      <c r="D1119">
        <v>71.8</v>
      </c>
      <c r="E1119">
        <v>91.4</v>
      </c>
      <c r="F1119">
        <v>104.5</v>
      </c>
      <c r="G1119">
        <v>158.59</v>
      </c>
      <c r="K1119">
        <v>177571</v>
      </c>
      <c r="L1119">
        <v>137471</v>
      </c>
      <c r="M1119">
        <v>137471</v>
      </c>
      <c r="O1119">
        <v>2807311</v>
      </c>
      <c r="P1119">
        <v>2985779.1</v>
      </c>
      <c r="Q1119">
        <v>29857.8</v>
      </c>
      <c r="R1119">
        <v>9578545.0999999996</v>
      </c>
      <c r="S1119" t="s">
        <v>38</v>
      </c>
      <c r="T1119" t="s">
        <v>39</v>
      </c>
      <c r="U1119" t="s">
        <v>54</v>
      </c>
      <c r="V1119">
        <v>1970</v>
      </c>
      <c r="W1119">
        <v>2024</v>
      </c>
      <c r="X1119" t="s">
        <v>38</v>
      </c>
      <c r="Y1119" t="s">
        <v>41</v>
      </c>
      <c r="Z1119">
        <v>91.4</v>
      </c>
      <c r="AA1119" t="s">
        <v>42</v>
      </c>
      <c r="AE1119">
        <v>54.4</v>
      </c>
      <c r="AF1119">
        <v>85.35</v>
      </c>
      <c r="AG1119">
        <v>30.95</v>
      </c>
      <c r="AH1119">
        <v>7.97</v>
      </c>
      <c r="AI1119">
        <v>131.78</v>
      </c>
      <c r="AJ1119" t="b">
        <v>0</v>
      </c>
    </row>
    <row r="1120" spans="1:36" x14ac:dyDescent="0.25">
      <c r="A1120" t="s">
        <v>36</v>
      </c>
      <c r="B1120" t="s">
        <v>397</v>
      </c>
      <c r="C1120" t="s">
        <v>848</v>
      </c>
      <c r="D1120">
        <v>73.5</v>
      </c>
      <c r="E1120">
        <v>86.8</v>
      </c>
      <c r="G1120">
        <v>58.43</v>
      </c>
      <c r="K1120">
        <v>27098</v>
      </c>
      <c r="L1120">
        <v>27098</v>
      </c>
      <c r="M1120">
        <v>27098</v>
      </c>
      <c r="O1120">
        <v>366884</v>
      </c>
      <c r="P1120">
        <v>1100100.1000000001</v>
      </c>
      <c r="Q1120">
        <v>11001</v>
      </c>
      <c r="R1120">
        <v>1251808.2</v>
      </c>
      <c r="S1120" t="s">
        <v>164</v>
      </c>
      <c r="T1120" t="s">
        <v>158</v>
      </c>
      <c r="U1120" t="s">
        <v>52</v>
      </c>
      <c r="V1120">
        <v>1986</v>
      </c>
      <c r="W1120">
        <v>2024</v>
      </c>
      <c r="X1120" t="s">
        <v>164</v>
      </c>
      <c r="Y1120" t="s">
        <v>159</v>
      </c>
      <c r="Z1120">
        <v>86.8</v>
      </c>
      <c r="AA1120" t="s">
        <v>42</v>
      </c>
      <c r="AE1120">
        <v>71.8</v>
      </c>
      <c r="AF1120">
        <v>88.9</v>
      </c>
      <c r="AG1120">
        <v>17.100000000000001</v>
      </c>
      <c r="AH1120">
        <v>46.15</v>
      </c>
      <c r="AI1120">
        <v>114.55</v>
      </c>
      <c r="AJ1120" t="b">
        <v>0</v>
      </c>
    </row>
    <row r="1121" spans="1:36" x14ac:dyDescent="0.25">
      <c r="A1121" t="s">
        <v>36</v>
      </c>
      <c r="B1121" t="s">
        <v>404</v>
      </c>
      <c r="C1121" t="s">
        <v>629</v>
      </c>
      <c r="D1121">
        <v>110.7</v>
      </c>
      <c r="E1121">
        <v>172.5</v>
      </c>
      <c r="F1121">
        <v>187.4</v>
      </c>
      <c r="G1121">
        <v>287.14</v>
      </c>
      <c r="K1121">
        <v>66336</v>
      </c>
      <c r="L1121">
        <v>53483</v>
      </c>
      <c r="M1121">
        <v>53483</v>
      </c>
      <c r="O1121">
        <v>1119182</v>
      </c>
      <c r="P1121">
        <v>5405967.2000000002</v>
      </c>
      <c r="Q1121">
        <v>54059.7</v>
      </c>
      <c r="R1121">
        <v>3818649</v>
      </c>
      <c r="S1121" t="s">
        <v>251</v>
      </c>
      <c r="T1121" t="s">
        <v>234</v>
      </c>
      <c r="U1121" t="s">
        <v>40</v>
      </c>
      <c r="V1121">
        <v>1991</v>
      </c>
      <c r="W1121">
        <v>2024</v>
      </c>
      <c r="X1121" t="s">
        <v>251</v>
      </c>
      <c r="Y1121" t="s">
        <v>41</v>
      </c>
      <c r="Z1121">
        <v>172.5</v>
      </c>
      <c r="AA1121" t="s">
        <v>42</v>
      </c>
      <c r="AE1121">
        <v>58.45</v>
      </c>
      <c r="AF1121">
        <v>160.25</v>
      </c>
      <c r="AG1121">
        <v>101.8</v>
      </c>
      <c r="AH1121">
        <v>-94.25</v>
      </c>
      <c r="AI1121">
        <v>312.95</v>
      </c>
      <c r="AJ1121" t="b">
        <v>0</v>
      </c>
    </row>
    <row r="1122" spans="1:36" x14ac:dyDescent="0.25">
      <c r="A1122" t="s">
        <v>36</v>
      </c>
      <c r="B1122" t="s">
        <v>63</v>
      </c>
      <c r="C1122" t="s">
        <v>692</v>
      </c>
      <c r="D1122">
        <v>74.3</v>
      </c>
      <c r="E1122">
        <v>67.900000000000006</v>
      </c>
      <c r="F1122">
        <v>79.400000000000006</v>
      </c>
      <c r="G1122">
        <v>103.1</v>
      </c>
      <c r="K1122">
        <v>37120</v>
      </c>
      <c r="L1122">
        <v>34000</v>
      </c>
      <c r="M1122">
        <v>34000</v>
      </c>
      <c r="O1122">
        <v>107500.5</v>
      </c>
      <c r="P1122">
        <v>1941035.8</v>
      </c>
      <c r="Q1122">
        <v>19410.400000000001</v>
      </c>
      <c r="R1122">
        <v>366791.7</v>
      </c>
      <c r="S1122" t="s">
        <v>38</v>
      </c>
      <c r="T1122" t="s">
        <v>39</v>
      </c>
      <c r="U1122" t="s">
        <v>52</v>
      </c>
      <c r="V1122">
        <v>1969</v>
      </c>
      <c r="W1122">
        <v>2024</v>
      </c>
      <c r="X1122" t="s">
        <v>38</v>
      </c>
      <c r="Y1122" t="s">
        <v>41</v>
      </c>
      <c r="Z1122">
        <v>67.900000000000006</v>
      </c>
      <c r="AA1122" t="s">
        <v>42</v>
      </c>
      <c r="AE1122">
        <v>54.4</v>
      </c>
      <c r="AF1122">
        <v>85.35</v>
      </c>
      <c r="AG1122">
        <v>30.95</v>
      </c>
      <c r="AH1122">
        <v>7.97</v>
      </c>
      <c r="AI1122">
        <v>131.78</v>
      </c>
      <c r="AJ1122" t="b">
        <v>0</v>
      </c>
    </row>
    <row r="1123" spans="1:36" x14ac:dyDescent="0.25">
      <c r="A1123" t="s">
        <v>36</v>
      </c>
      <c r="B1123" t="s">
        <v>653</v>
      </c>
      <c r="C1123" t="s">
        <v>654</v>
      </c>
      <c r="D1123">
        <v>71.900000000000006</v>
      </c>
      <c r="E1123">
        <v>70.5</v>
      </c>
      <c r="G1123">
        <v>115.23</v>
      </c>
      <c r="K1123">
        <v>42877</v>
      </c>
      <c r="L1123">
        <v>36477</v>
      </c>
      <c r="M1123">
        <v>36477</v>
      </c>
      <c r="O1123">
        <v>117639.5</v>
      </c>
      <c r="P1123">
        <v>2169399.9</v>
      </c>
      <c r="Q1123">
        <v>21694</v>
      </c>
      <c r="R1123">
        <v>401386</v>
      </c>
      <c r="S1123" t="s">
        <v>38</v>
      </c>
      <c r="T1123" t="s">
        <v>39</v>
      </c>
      <c r="U1123" t="s">
        <v>52</v>
      </c>
      <c r="V1123">
        <v>1925</v>
      </c>
      <c r="W1123">
        <v>2024</v>
      </c>
      <c r="X1123" t="s">
        <v>38</v>
      </c>
      <c r="Y1123" t="s">
        <v>41</v>
      </c>
      <c r="Z1123">
        <v>70.5</v>
      </c>
      <c r="AA1123" t="s">
        <v>42</v>
      </c>
      <c r="AE1123">
        <v>54.4</v>
      </c>
      <c r="AF1123">
        <v>85.35</v>
      </c>
      <c r="AG1123">
        <v>30.95</v>
      </c>
      <c r="AH1123">
        <v>7.97</v>
      </c>
      <c r="AI1123">
        <v>131.78</v>
      </c>
      <c r="AJ1123" t="b">
        <v>0</v>
      </c>
    </row>
    <row r="1124" spans="1:36" x14ac:dyDescent="0.25">
      <c r="A1124" t="s">
        <v>36</v>
      </c>
      <c r="B1124" t="s">
        <v>403</v>
      </c>
      <c r="C1124" t="s">
        <v>589</v>
      </c>
      <c r="D1124">
        <v>72.400000000000006</v>
      </c>
      <c r="E1124">
        <v>55.8</v>
      </c>
      <c r="F1124">
        <v>61.8</v>
      </c>
      <c r="G1124">
        <v>0</v>
      </c>
      <c r="K1124">
        <v>218051</v>
      </c>
      <c r="L1124">
        <v>153251</v>
      </c>
      <c r="M1124">
        <v>153251</v>
      </c>
      <c r="O1124">
        <v>2506225</v>
      </c>
      <c r="R1124">
        <v>8551239.6999999993</v>
      </c>
      <c r="S1124" t="s">
        <v>66</v>
      </c>
      <c r="T1124" t="s">
        <v>67</v>
      </c>
      <c r="U1124" t="s">
        <v>54</v>
      </c>
      <c r="V1124">
        <v>1978</v>
      </c>
      <c r="W1124">
        <v>2024</v>
      </c>
      <c r="X1124" t="s">
        <v>66</v>
      </c>
      <c r="Y1124" t="s">
        <v>66</v>
      </c>
      <c r="Z1124">
        <v>55.8</v>
      </c>
      <c r="AA1124" t="s">
        <v>42</v>
      </c>
      <c r="AE1124">
        <v>58.88</v>
      </c>
      <c r="AF1124">
        <v>118.35</v>
      </c>
      <c r="AG1124">
        <v>59.47</v>
      </c>
      <c r="AH1124">
        <v>-30.34</v>
      </c>
      <c r="AI1124">
        <v>207.56</v>
      </c>
      <c r="AJ1124" t="b">
        <v>0</v>
      </c>
    </row>
    <row r="1125" spans="1:36" x14ac:dyDescent="0.25">
      <c r="A1125" t="s">
        <v>36</v>
      </c>
      <c r="B1125" t="s">
        <v>349</v>
      </c>
      <c r="C1125" t="s">
        <v>762</v>
      </c>
      <c r="D1125">
        <v>134.69999999999999</v>
      </c>
      <c r="E1125">
        <v>164.1</v>
      </c>
      <c r="F1125">
        <v>164.1</v>
      </c>
      <c r="G1125">
        <v>267.23</v>
      </c>
      <c r="K1125">
        <v>36782</v>
      </c>
      <c r="L1125">
        <v>36782</v>
      </c>
      <c r="M1125">
        <v>36782</v>
      </c>
      <c r="O1125">
        <v>293953.8</v>
      </c>
      <c r="P1125">
        <v>5031226</v>
      </c>
      <c r="Q1125">
        <v>50312.3</v>
      </c>
      <c r="R1125">
        <v>1002970.4</v>
      </c>
      <c r="S1125" t="s">
        <v>89</v>
      </c>
      <c r="T1125" t="s">
        <v>90</v>
      </c>
      <c r="U1125" t="s">
        <v>52</v>
      </c>
      <c r="V1125">
        <v>1915</v>
      </c>
      <c r="W1125">
        <v>2024</v>
      </c>
      <c r="X1125" t="s">
        <v>89</v>
      </c>
      <c r="Y1125" t="s">
        <v>46</v>
      </c>
      <c r="Z1125">
        <v>164.1</v>
      </c>
      <c r="AA1125" t="s">
        <v>42</v>
      </c>
      <c r="AE1125">
        <v>102.25</v>
      </c>
      <c r="AF1125">
        <v>158.77000000000001</v>
      </c>
      <c r="AG1125">
        <v>56.52</v>
      </c>
      <c r="AH1125">
        <v>17.46</v>
      </c>
      <c r="AI1125">
        <v>243.56</v>
      </c>
      <c r="AJ1125" t="b">
        <v>0</v>
      </c>
    </row>
    <row r="1126" spans="1:36" x14ac:dyDescent="0.25">
      <c r="A1126" t="s">
        <v>36</v>
      </c>
      <c r="B1126" t="s">
        <v>494</v>
      </c>
      <c r="C1126" t="s">
        <v>495</v>
      </c>
      <c r="D1126">
        <v>76.7</v>
      </c>
      <c r="E1126">
        <v>55.1</v>
      </c>
      <c r="F1126">
        <v>62</v>
      </c>
      <c r="G1126">
        <v>113.76</v>
      </c>
      <c r="K1126">
        <v>72854</v>
      </c>
      <c r="L1126">
        <v>65354</v>
      </c>
      <c r="M1126">
        <v>65354</v>
      </c>
      <c r="O1126">
        <v>426884.9</v>
      </c>
      <c r="P1126">
        <v>2141728.6</v>
      </c>
      <c r="Q1126">
        <v>21417.3</v>
      </c>
      <c r="R1126">
        <v>1456531.3</v>
      </c>
      <c r="S1126" t="s">
        <v>38</v>
      </c>
      <c r="T1126" t="s">
        <v>39</v>
      </c>
      <c r="U1126" t="s">
        <v>40</v>
      </c>
      <c r="V1126">
        <v>1982</v>
      </c>
      <c r="W1126">
        <v>2024</v>
      </c>
      <c r="X1126" t="s">
        <v>38</v>
      </c>
      <c r="Y1126" t="s">
        <v>41</v>
      </c>
      <c r="Z1126">
        <v>55.1</v>
      </c>
      <c r="AA1126" t="s">
        <v>42</v>
      </c>
      <c r="AE1126">
        <v>54.4</v>
      </c>
      <c r="AF1126">
        <v>85.35</v>
      </c>
      <c r="AG1126">
        <v>30.95</v>
      </c>
      <c r="AH1126">
        <v>7.97</v>
      </c>
      <c r="AI1126">
        <v>131.78</v>
      </c>
      <c r="AJ1126" t="b">
        <v>0</v>
      </c>
    </row>
    <row r="1127" spans="1:36" x14ac:dyDescent="0.25">
      <c r="A1127" t="s">
        <v>36</v>
      </c>
      <c r="B1127" t="s">
        <v>398</v>
      </c>
      <c r="C1127" t="s">
        <v>698</v>
      </c>
      <c r="D1127">
        <v>73</v>
      </c>
      <c r="E1127">
        <v>67.900000000000006</v>
      </c>
      <c r="G1127">
        <v>252.19</v>
      </c>
      <c r="K1127">
        <v>79200</v>
      </c>
      <c r="L1127">
        <v>79200</v>
      </c>
      <c r="M1127">
        <v>79200</v>
      </c>
      <c r="O1127">
        <v>183573.7</v>
      </c>
      <c r="P1127">
        <v>4748099.7</v>
      </c>
      <c r="Q1127">
        <v>47481</v>
      </c>
      <c r="R1127">
        <v>626353.5</v>
      </c>
      <c r="S1127" t="s">
        <v>38</v>
      </c>
      <c r="T1127" t="s">
        <v>39</v>
      </c>
      <c r="U1127" t="s">
        <v>40</v>
      </c>
      <c r="V1127">
        <v>1925</v>
      </c>
      <c r="W1127">
        <v>2024</v>
      </c>
      <c r="X1127" t="s">
        <v>38</v>
      </c>
      <c r="Y1127" t="s">
        <v>41</v>
      </c>
      <c r="Z1127">
        <v>67.900000000000006</v>
      </c>
      <c r="AA1127" t="s">
        <v>42</v>
      </c>
      <c r="AE1127">
        <v>54.4</v>
      </c>
      <c r="AF1127">
        <v>85.35</v>
      </c>
      <c r="AG1127">
        <v>30.95</v>
      </c>
      <c r="AH1127">
        <v>7.97</v>
      </c>
      <c r="AI1127">
        <v>131.78</v>
      </c>
      <c r="AJ1127" t="b">
        <v>0</v>
      </c>
    </row>
    <row r="1128" spans="1:36" x14ac:dyDescent="0.25">
      <c r="A1128" t="s">
        <v>36</v>
      </c>
      <c r="B1128" t="s">
        <v>96</v>
      </c>
      <c r="C1128" t="s">
        <v>579</v>
      </c>
      <c r="D1128">
        <v>77</v>
      </c>
      <c r="E1128">
        <v>60.8</v>
      </c>
      <c r="F1128">
        <v>70.7</v>
      </c>
      <c r="G1128">
        <v>158.38</v>
      </c>
      <c r="K1128">
        <v>61600</v>
      </c>
      <c r="L1128">
        <v>61600</v>
      </c>
      <c r="M1128">
        <v>61600</v>
      </c>
      <c r="O1128">
        <v>223996.1</v>
      </c>
      <c r="P1128">
        <v>2981900.3</v>
      </c>
      <c r="Q1128">
        <v>29819</v>
      </c>
      <c r="R1128">
        <v>764274.7</v>
      </c>
      <c r="S1128" t="s">
        <v>38</v>
      </c>
      <c r="T1128" t="s">
        <v>39</v>
      </c>
      <c r="U1128" t="s">
        <v>40</v>
      </c>
      <c r="V1128">
        <v>1958</v>
      </c>
      <c r="W1128">
        <v>2024</v>
      </c>
      <c r="X1128" t="s">
        <v>38</v>
      </c>
      <c r="Y1128" t="s">
        <v>41</v>
      </c>
      <c r="Z1128">
        <v>60.8</v>
      </c>
      <c r="AA1128" t="s">
        <v>42</v>
      </c>
      <c r="AE1128">
        <v>54.4</v>
      </c>
      <c r="AF1128">
        <v>85.35</v>
      </c>
      <c r="AG1128">
        <v>30.95</v>
      </c>
      <c r="AH1128">
        <v>7.97</v>
      </c>
      <c r="AI1128">
        <v>131.78</v>
      </c>
      <c r="AJ1128" t="b">
        <v>0</v>
      </c>
    </row>
    <row r="1129" spans="1:36" x14ac:dyDescent="0.25">
      <c r="A1129" t="s">
        <v>36</v>
      </c>
      <c r="B1129" t="s">
        <v>211</v>
      </c>
      <c r="C1129" t="s">
        <v>568</v>
      </c>
      <c r="D1129">
        <v>49.1</v>
      </c>
      <c r="E1129">
        <v>22.4</v>
      </c>
      <c r="F1129">
        <v>25.5</v>
      </c>
      <c r="G1129">
        <v>5.66</v>
      </c>
      <c r="K1129">
        <v>99557</v>
      </c>
      <c r="L1129">
        <v>80000</v>
      </c>
      <c r="M1129">
        <v>80000</v>
      </c>
      <c r="O1129">
        <v>493008.8</v>
      </c>
      <c r="P1129">
        <v>106475</v>
      </c>
      <c r="Q1129">
        <v>1064.8</v>
      </c>
      <c r="R1129">
        <v>1682146</v>
      </c>
      <c r="S1129" t="s">
        <v>38</v>
      </c>
      <c r="T1129" t="s">
        <v>39</v>
      </c>
      <c r="U1129" t="s">
        <v>40</v>
      </c>
      <c r="V1129">
        <v>1969</v>
      </c>
      <c r="W1129">
        <v>2024</v>
      </c>
      <c r="X1129" t="s">
        <v>38</v>
      </c>
      <c r="Y1129" t="s">
        <v>41</v>
      </c>
      <c r="Z1129">
        <v>22.4</v>
      </c>
      <c r="AA1129" t="s">
        <v>42</v>
      </c>
      <c r="AE1129">
        <v>54.4</v>
      </c>
      <c r="AF1129">
        <v>85.35</v>
      </c>
      <c r="AG1129">
        <v>30.95</v>
      </c>
      <c r="AH1129">
        <v>7.97</v>
      </c>
      <c r="AI1129">
        <v>131.78</v>
      </c>
      <c r="AJ1129" t="b">
        <v>0</v>
      </c>
    </row>
    <row r="1130" spans="1:36" x14ac:dyDescent="0.25">
      <c r="A1130" t="s">
        <v>36</v>
      </c>
      <c r="B1130" t="s">
        <v>788</v>
      </c>
      <c r="C1130" t="s">
        <v>789</v>
      </c>
      <c r="D1130">
        <v>97.6</v>
      </c>
      <c r="E1130">
        <v>51.1</v>
      </c>
      <c r="F1130">
        <v>50.9</v>
      </c>
      <c r="G1130">
        <v>36.9</v>
      </c>
      <c r="K1130">
        <v>14961</v>
      </c>
      <c r="L1130">
        <v>14961</v>
      </c>
      <c r="M1130">
        <v>14961</v>
      </c>
      <c r="O1130">
        <v>20549.099999999999</v>
      </c>
      <c r="P1130">
        <v>694800</v>
      </c>
      <c r="Q1130">
        <v>6948</v>
      </c>
      <c r="R1130">
        <v>70113.7</v>
      </c>
      <c r="S1130" t="s">
        <v>38</v>
      </c>
      <c r="T1130" t="s">
        <v>39</v>
      </c>
      <c r="U1130" t="s">
        <v>52</v>
      </c>
      <c r="V1130">
        <v>1960</v>
      </c>
      <c r="W1130">
        <v>2024</v>
      </c>
      <c r="X1130" t="s">
        <v>38</v>
      </c>
      <c r="Y1130" t="s">
        <v>41</v>
      </c>
      <c r="Z1130">
        <v>51.1</v>
      </c>
      <c r="AA1130" t="s">
        <v>42</v>
      </c>
      <c r="AE1130">
        <v>54.4</v>
      </c>
      <c r="AF1130">
        <v>85.35</v>
      </c>
      <c r="AG1130">
        <v>30.95</v>
      </c>
      <c r="AH1130">
        <v>7.97</v>
      </c>
      <c r="AI1130">
        <v>131.78</v>
      </c>
      <c r="AJ1130" t="b">
        <v>0</v>
      </c>
    </row>
    <row r="1131" spans="1:36" x14ac:dyDescent="0.25">
      <c r="A1131" t="s">
        <v>36</v>
      </c>
      <c r="B1131" t="s">
        <v>293</v>
      </c>
      <c r="C1131" t="s">
        <v>613</v>
      </c>
      <c r="D1131">
        <v>132.4</v>
      </c>
      <c r="E1131">
        <v>153.6</v>
      </c>
      <c r="F1131">
        <v>153.6</v>
      </c>
      <c r="G1131">
        <v>351.15</v>
      </c>
      <c r="K1131">
        <v>52457</v>
      </c>
      <c r="L1131">
        <v>52457</v>
      </c>
      <c r="M1131">
        <v>52457</v>
      </c>
      <c r="O1131">
        <v>423668.5</v>
      </c>
      <c r="P1131">
        <v>6611272</v>
      </c>
      <c r="Q1131">
        <v>66112.7</v>
      </c>
      <c r="R1131">
        <v>1445556.9</v>
      </c>
      <c r="S1131" t="s">
        <v>89</v>
      </c>
      <c r="T1131" t="s">
        <v>90</v>
      </c>
      <c r="U1131" t="s">
        <v>40</v>
      </c>
      <c r="V1131">
        <v>1977</v>
      </c>
      <c r="W1131">
        <v>2024</v>
      </c>
      <c r="X1131" t="s">
        <v>89</v>
      </c>
      <c r="Y1131" t="s">
        <v>46</v>
      </c>
      <c r="Z1131">
        <v>153.6</v>
      </c>
      <c r="AA1131" t="s">
        <v>42</v>
      </c>
      <c r="AE1131">
        <v>102.25</v>
      </c>
      <c r="AF1131">
        <v>158.77000000000001</v>
      </c>
      <c r="AG1131">
        <v>56.52</v>
      </c>
      <c r="AH1131">
        <v>17.46</v>
      </c>
      <c r="AI1131">
        <v>243.56</v>
      </c>
      <c r="AJ1131" t="b">
        <v>0</v>
      </c>
    </row>
    <row r="1132" spans="1:36" x14ac:dyDescent="0.25">
      <c r="A1132" t="s">
        <v>36</v>
      </c>
      <c r="B1132" t="s">
        <v>886</v>
      </c>
      <c r="C1132" t="s">
        <v>887</v>
      </c>
      <c r="D1132">
        <v>101.9</v>
      </c>
      <c r="E1132">
        <v>94.8</v>
      </c>
      <c r="G1132">
        <v>163.21</v>
      </c>
      <c r="K1132">
        <v>40000</v>
      </c>
      <c r="L1132">
        <v>40000</v>
      </c>
      <c r="M1132">
        <v>40000</v>
      </c>
      <c r="O1132">
        <v>211062.6</v>
      </c>
      <c r="P1132">
        <v>3072799.8</v>
      </c>
      <c r="Q1132">
        <v>30728</v>
      </c>
      <c r="R1132">
        <v>720145.6</v>
      </c>
      <c r="S1132" t="s">
        <v>38</v>
      </c>
      <c r="T1132" t="s">
        <v>39</v>
      </c>
      <c r="U1132" t="s">
        <v>52</v>
      </c>
      <c r="V1132">
        <v>1962</v>
      </c>
      <c r="W1132">
        <v>2024</v>
      </c>
      <c r="X1132" t="s">
        <v>38</v>
      </c>
      <c r="Y1132" t="s">
        <v>41</v>
      </c>
      <c r="Z1132">
        <v>94.8</v>
      </c>
      <c r="AA1132" t="s">
        <v>42</v>
      </c>
      <c r="AE1132">
        <v>54.4</v>
      </c>
      <c r="AF1132">
        <v>85.35</v>
      </c>
      <c r="AG1132">
        <v>30.95</v>
      </c>
      <c r="AH1132">
        <v>7.97</v>
      </c>
      <c r="AI1132">
        <v>131.78</v>
      </c>
      <c r="AJ1132" t="b">
        <v>0</v>
      </c>
    </row>
    <row r="1133" spans="1:36" x14ac:dyDescent="0.25">
      <c r="A1133" t="s">
        <v>36</v>
      </c>
      <c r="B1133" t="s">
        <v>358</v>
      </c>
      <c r="C1133" t="s">
        <v>763</v>
      </c>
      <c r="D1133">
        <v>140</v>
      </c>
      <c r="E1133">
        <v>146.6</v>
      </c>
      <c r="F1133">
        <v>149.6</v>
      </c>
      <c r="G1133">
        <v>306.12</v>
      </c>
      <c r="K1133">
        <v>45582</v>
      </c>
      <c r="L1133">
        <v>45582</v>
      </c>
      <c r="M1133">
        <v>45582</v>
      </c>
      <c r="O1133">
        <v>268881.90000000002</v>
      </c>
      <c r="P1133">
        <v>5763407.4000000004</v>
      </c>
      <c r="Q1133">
        <v>57634.1</v>
      </c>
      <c r="R1133">
        <v>917425</v>
      </c>
      <c r="S1133" t="s">
        <v>89</v>
      </c>
      <c r="T1133" t="s">
        <v>90</v>
      </c>
      <c r="U1133" t="s">
        <v>52</v>
      </c>
      <c r="V1133">
        <v>1895</v>
      </c>
      <c r="W1133">
        <v>2024</v>
      </c>
      <c r="X1133" t="s">
        <v>89</v>
      </c>
      <c r="Y1133" t="s">
        <v>46</v>
      </c>
      <c r="Z1133">
        <v>146.6</v>
      </c>
      <c r="AA1133" t="s">
        <v>42</v>
      </c>
      <c r="AE1133">
        <v>102.25</v>
      </c>
      <c r="AF1133">
        <v>158.77000000000001</v>
      </c>
      <c r="AG1133">
        <v>56.52</v>
      </c>
      <c r="AH1133">
        <v>17.46</v>
      </c>
      <c r="AI1133">
        <v>243.56</v>
      </c>
      <c r="AJ1133" t="b">
        <v>0</v>
      </c>
    </row>
    <row r="1134" spans="1:36" x14ac:dyDescent="0.25">
      <c r="A1134" t="s">
        <v>36</v>
      </c>
      <c r="B1134" t="s">
        <v>748</v>
      </c>
      <c r="C1134" t="s">
        <v>749</v>
      </c>
      <c r="D1134">
        <v>82</v>
      </c>
      <c r="E1134">
        <v>55.3</v>
      </c>
      <c r="F1134">
        <v>63.7</v>
      </c>
      <c r="G1134">
        <v>50.19</v>
      </c>
      <c r="K1134">
        <v>27000</v>
      </c>
      <c r="L1134">
        <v>22000</v>
      </c>
      <c r="M1134">
        <v>22000</v>
      </c>
      <c r="O1134">
        <v>79505.899999999994</v>
      </c>
      <c r="P1134">
        <v>944930.2</v>
      </c>
      <c r="Q1134">
        <v>9449.2999999999993</v>
      </c>
      <c r="R1134">
        <v>271274.2</v>
      </c>
      <c r="S1134" t="s">
        <v>38</v>
      </c>
      <c r="T1134" t="s">
        <v>39</v>
      </c>
      <c r="U1134" t="s">
        <v>52</v>
      </c>
      <c r="V1134">
        <v>1972</v>
      </c>
      <c r="W1134">
        <v>2024</v>
      </c>
      <c r="X1134" t="s">
        <v>38</v>
      </c>
      <c r="Y1134" t="s">
        <v>41</v>
      </c>
      <c r="Z1134">
        <v>55.3</v>
      </c>
      <c r="AA1134" t="s">
        <v>42</v>
      </c>
      <c r="AE1134">
        <v>54.4</v>
      </c>
      <c r="AF1134">
        <v>85.35</v>
      </c>
      <c r="AG1134">
        <v>30.95</v>
      </c>
      <c r="AH1134">
        <v>7.97</v>
      </c>
      <c r="AI1134">
        <v>131.78</v>
      </c>
      <c r="AJ1134" t="b">
        <v>0</v>
      </c>
    </row>
    <row r="1135" spans="1:36" x14ac:dyDescent="0.25">
      <c r="A1135" t="s">
        <v>36</v>
      </c>
      <c r="B1135" t="s">
        <v>64</v>
      </c>
      <c r="C1135" t="s">
        <v>693</v>
      </c>
      <c r="D1135">
        <v>91.7</v>
      </c>
      <c r="E1135">
        <v>76.3</v>
      </c>
      <c r="F1135">
        <v>91.5</v>
      </c>
      <c r="G1135">
        <v>78.48</v>
      </c>
      <c r="K1135">
        <v>24200</v>
      </c>
      <c r="L1135">
        <v>22400</v>
      </c>
      <c r="M1135">
        <v>22400</v>
      </c>
      <c r="O1135">
        <v>67927.3</v>
      </c>
      <c r="P1135">
        <v>1477653.5</v>
      </c>
      <c r="Q1135">
        <v>14776.5</v>
      </c>
      <c r="R1135">
        <v>231768</v>
      </c>
      <c r="S1135" t="s">
        <v>38</v>
      </c>
      <c r="T1135" t="s">
        <v>39</v>
      </c>
      <c r="U1135" t="s">
        <v>52</v>
      </c>
      <c r="V1135">
        <v>1929</v>
      </c>
      <c r="W1135">
        <v>2024</v>
      </c>
      <c r="X1135" t="s">
        <v>38</v>
      </c>
      <c r="Y1135" t="s">
        <v>41</v>
      </c>
      <c r="Z1135">
        <v>76.3</v>
      </c>
      <c r="AA1135" t="s">
        <v>42</v>
      </c>
      <c r="AE1135">
        <v>54.4</v>
      </c>
      <c r="AF1135">
        <v>85.35</v>
      </c>
      <c r="AG1135">
        <v>30.95</v>
      </c>
      <c r="AH1135">
        <v>7.97</v>
      </c>
      <c r="AI1135">
        <v>131.78</v>
      </c>
      <c r="AJ1135" t="b">
        <v>0</v>
      </c>
    </row>
    <row r="1136" spans="1:36" x14ac:dyDescent="0.25">
      <c r="A1136" t="s">
        <v>36</v>
      </c>
      <c r="B1136" t="s">
        <v>327</v>
      </c>
      <c r="C1136" t="s">
        <v>707</v>
      </c>
      <c r="D1136">
        <v>73.400000000000006</v>
      </c>
      <c r="E1136">
        <v>72.900000000000006</v>
      </c>
      <c r="F1136">
        <v>82.3</v>
      </c>
      <c r="G1136">
        <v>40.200000000000003</v>
      </c>
      <c r="K1136">
        <v>23771</v>
      </c>
      <c r="L1136">
        <v>23771</v>
      </c>
      <c r="M1136">
        <v>23771</v>
      </c>
      <c r="O1136">
        <v>286233.40000000002</v>
      </c>
      <c r="P1136">
        <v>756763</v>
      </c>
      <c r="Q1136">
        <v>7567.6</v>
      </c>
      <c r="R1136">
        <v>976628.4</v>
      </c>
      <c r="S1136" t="s">
        <v>66</v>
      </c>
      <c r="T1136" t="s">
        <v>67</v>
      </c>
      <c r="U1136" t="s">
        <v>52</v>
      </c>
      <c r="V1136">
        <v>1955</v>
      </c>
      <c r="W1136">
        <v>2024</v>
      </c>
      <c r="X1136" t="s">
        <v>66</v>
      </c>
      <c r="Y1136" t="s">
        <v>66</v>
      </c>
      <c r="Z1136">
        <v>72.900000000000006</v>
      </c>
      <c r="AA1136" t="s">
        <v>42</v>
      </c>
      <c r="AE1136">
        <v>58.88</v>
      </c>
      <c r="AF1136">
        <v>118.35</v>
      </c>
      <c r="AG1136">
        <v>59.47</v>
      </c>
      <c r="AH1136">
        <v>-30.34</v>
      </c>
      <c r="AI1136">
        <v>207.56</v>
      </c>
      <c r="AJ1136" t="b">
        <v>0</v>
      </c>
    </row>
    <row r="1137" spans="1:36" x14ac:dyDescent="0.25">
      <c r="A1137" t="s">
        <v>36</v>
      </c>
      <c r="B1137" t="s">
        <v>888</v>
      </c>
      <c r="C1137" t="s">
        <v>889</v>
      </c>
      <c r="D1137">
        <v>58.2</v>
      </c>
      <c r="E1137">
        <v>51.4</v>
      </c>
      <c r="F1137">
        <v>57.8</v>
      </c>
      <c r="G1137">
        <v>74.319999999999993</v>
      </c>
      <c r="K1137">
        <v>50000</v>
      </c>
      <c r="L1137">
        <v>50000</v>
      </c>
      <c r="M1137">
        <v>50000</v>
      </c>
      <c r="O1137">
        <v>343388</v>
      </c>
      <c r="P1137">
        <v>1399156.2</v>
      </c>
      <c r="Q1137">
        <v>13991.6</v>
      </c>
      <c r="R1137">
        <v>1171639.8999999999</v>
      </c>
      <c r="S1137" t="s">
        <v>680</v>
      </c>
      <c r="T1137" t="s">
        <v>681</v>
      </c>
      <c r="U1137" t="s">
        <v>40</v>
      </c>
      <c r="V1137">
        <v>1990</v>
      </c>
      <c r="W1137">
        <v>2024</v>
      </c>
      <c r="X1137" t="s">
        <v>680</v>
      </c>
      <c r="Y1137" t="s">
        <v>41</v>
      </c>
      <c r="Z1137">
        <v>51.4</v>
      </c>
      <c r="AA1137" t="s">
        <v>42</v>
      </c>
      <c r="AE1137">
        <v>38.1</v>
      </c>
      <c r="AF1137">
        <v>50.4</v>
      </c>
      <c r="AG1137">
        <v>12.3</v>
      </c>
      <c r="AH1137">
        <v>19.649999999999999</v>
      </c>
      <c r="AI1137">
        <v>68.849999999999994</v>
      </c>
      <c r="AJ1137" t="b">
        <v>0</v>
      </c>
    </row>
    <row r="1138" spans="1:36" x14ac:dyDescent="0.25">
      <c r="A1138" t="s">
        <v>36</v>
      </c>
      <c r="B1138" t="s">
        <v>204</v>
      </c>
      <c r="C1138" t="s">
        <v>632</v>
      </c>
      <c r="D1138">
        <v>77</v>
      </c>
      <c r="E1138">
        <v>56.6</v>
      </c>
      <c r="F1138">
        <v>67.3</v>
      </c>
      <c r="G1138">
        <v>128.43</v>
      </c>
      <c r="K1138">
        <v>56300</v>
      </c>
      <c r="L1138">
        <v>52300</v>
      </c>
      <c r="M1138">
        <v>52300</v>
      </c>
      <c r="O1138">
        <v>159334.20000000001</v>
      </c>
      <c r="P1138">
        <v>2417898.7000000002</v>
      </c>
      <c r="Q1138">
        <v>24179</v>
      </c>
      <c r="R1138">
        <v>543648.30000000005</v>
      </c>
      <c r="S1138" t="s">
        <v>38</v>
      </c>
      <c r="T1138" t="s">
        <v>39</v>
      </c>
      <c r="U1138" t="s">
        <v>40</v>
      </c>
      <c r="V1138">
        <v>1940</v>
      </c>
      <c r="W1138">
        <v>2024</v>
      </c>
      <c r="X1138" t="s">
        <v>38</v>
      </c>
      <c r="Y1138" t="s">
        <v>41</v>
      </c>
      <c r="Z1138">
        <v>56.6</v>
      </c>
      <c r="AA1138" t="s">
        <v>42</v>
      </c>
      <c r="AE1138">
        <v>54.4</v>
      </c>
      <c r="AF1138">
        <v>85.35</v>
      </c>
      <c r="AG1138">
        <v>30.95</v>
      </c>
      <c r="AH1138">
        <v>7.97</v>
      </c>
      <c r="AI1138">
        <v>131.78</v>
      </c>
      <c r="AJ1138" t="b">
        <v>0</v>
      </c>
    </row>
    <row r="1139" spans="1:36" x14ac:dyDescent="0.25">
      <c r="A1139" t="s">
        <v>36</v>
      </c>
      <c r="B1139" t="s">
        <v>374</v>
      </c>
      <c r="C1139" t="s">
        <v>523</v>
      </c>
      <c r="D1139">
        <v>141.1</v>
      </c>
      <c r="E1139">
        <v>174.4</v>
      </c>
      <c r="F1139">
        <v>174.4</v>
      </c>
      <c r="G1139">
        <v>1234.1099999999999</v>
      </c>
      <c r="K1139">
        <v>146974</v>
      </c>
      <c r="L1139">
        <v>146974</v>
      </c>
      <c r="M1139">
        <v>146974</v>
      </c>
      <c r="O1139">
        <v>703783.6</v>
      </c>
      <c r="P1139">
        <v>23234898.800000001</v>
      </c>
      <c r="Q1139">
        <v>232349</v>
      </c>
      <c r="R1139">
        <v>2401309.6</v>
      </c>
      <c r="S1139" t="s">
        <v>233</v>
      </c>
      <c r="T1139" t="s">
        <v>234</v>
      </c>
      <c r="U1139" t="s">
        <v>54</v>
      </c>
      <c r="V1139">
        <v>2017</v>
      </c>
      <c r="W1139">
        <v>2024</v>
      </c>
      <c r="X1139" t="s">
        <v>233</v>
      </c>
      <c r="Y1139" t="s">
        <v>41</v>
      </c>
      <c r="Z1139">
        <v>174.4</v>
      </c>
      <c r="AA1139" t="s">
        <v>42</v>
      </c>
      <c r="AE1139">
        <v>58.88</v>
      </c>
      <c r="AF1139">
        <v>200.2</v>
      </c>
      <c r="AG1139">
        <v>141.32</v>
      </c>
      <c r="AH1139">
        <v>-153.11000000000001</v>
      </c>
      <c r="AI1139">
        <v>412.19</v>
      </c>
      <c r="AJ1139" t="b">
        <v>0</v>
      </c>
    </row>
    <row r="1140" spans="1:36" x14ac:dyDescent="0.25">
      <c r="A1140" t="s">
        <v>36</v>
      </c>
      <c r="B1140" t="s">
        <v>116</v>
      </c>
      <c r="C1140" t="s">
        <v>580</v>
      </c>
      <c r="D1140">
        <v>68.8</v>
      </c>
      <c r="E1140">
        <v>76.5</v>
      </c>
      <c r="F1140">
        <v>92.6</v>
      </c>
      <c r="G1140">
        <v>210.77</v>
      </c>
      <c r="K1140">
        <v>58508</v>
      </c>
      <c r="L1140">
        <v>58508</v>
      </c>
      <c r="M1140">
        <v>58508</v>
      </c>
      <c r="O1140">
        <v>148291.79999999999</v>
      </c>
      <c r="P1140">
        <v>3968299.9</v>
      </c>
      <c r="Q1140">
        <v>39683</v>
      </c>
      <c r="R1140">
        <v>505971.6</v>
      </c>
      <c r="S1140" t="s">
        <v>38</v>
      </c>
      <c r="T1140" t="s">
        <v>39</v>
      </c>
      <c r="U1140" t="s">
        <v>40</v>
      </c>
      <c r="V1140">
        <v>1925</v>
      </c>
      <c r="W1140">
        <v>2024</v>
      </c>
      <c r="X1140" t="s">
        <v>38</v>
      </c>
      <c r="Y1140" t="s">
        <v>41</v>
      </c>
      <c r="Z1140">
        <v>76.5</v>
      </c>
      <c r="AA1140" t="s">
        <v>42</v>
      </c>
      <c r="AE1140">
        <v>54.4</v>
      </c>
      <c r="AF1140">
        <v>85.35</v>
      </c>
      <c r="AG1140">
        <v>30.95</v>
      </c>
      <c r="AH1140">
        <v>7.97</v>
      </c>
      <c r="AI1140">
        <v>131.78</v>
      </c>
      <c r="AJ1140" t="b">
        <v>0</v>
      </c>
    </row>
    <row r="1141" spans="1:36" x14ac:dyDescent="0.25">
      <c r="A1141" t="s">
        <v>36</v>
      </c>
      <c r="B1141" t="s">
        <v>378</v>
      </c>
      <c r="C1141" t="s">
        <v>558</v>
      </c>
      <c r="D1141">
        <v>89.8</v>
      </c>
      <c r="E1141">
        <v>87.3</v>
      </c>
      <c r="F1141">
        <v>98.6</v>
      </c>
      <c r="G1141">
        <v>4324.67</v>
      </c>
      <c r="K1141">
        <v>1700000</v>
      </c>
      <c r="L1141">
        <v>1200000</v>
      </c>
      <c r="M1141">
        <v>1200000</v>
      </c>
      <c r="O1141">
        <v>6841015</v>
      </c>
      <c r="P1141">
        <v>81421698.400000006</v>
      </c>
      <c r="Q1141">
        <v>814217</v>
      </c>
      <c r="R1141">
        <v>23341543.199999999</v>
      </c>
      <c r="S1141" t="s">
        <v>44</v>
      </c>
      <c r="T1141" t="s">
        <v>45</v>
      </c>
      <c r="U1141" t="s">
        <v>54</v>
      </c>
      <c r="V1141">
        <v>1922</v>
      </c>
      <c r="W1141">
        <v>2024</v>
      </c>
      <c r="X1141" t="s">
        <v>44</v>
      </c>
      <c r="Y1141" t="s">
        <v>46</v>
      </c>
      <c r="Z1141">
        <v>87.3</v>
      </c>
      <c r="AA1141" t="s">
        <v>42</v>
      </c>
      <c r="AE1141">
        <v>49.2</v>
      </c>
      <c r="AF1141">
        <v>68.45</v>
      </c>
      <c r="AG1141">
        <v>19.25</v>
      </c>
      <c r="AH1141">
        <v>20.329999999999998</v>
      </c>
      <c r="AI1141">
        <v>97.32</v>
      </c>
      <c r="AJ1141" t="b">
        <v>0</v>
      </c>
    </row>
    <row r="1142" spans="1:36" x14ac:dyDescent="0.25">
      <c r="A1142" t="s">
        <v>36</v>
      </c>
      <c r="B1142" t="s">
        <v>299</v>
      </c>
      <c r="C1142" t="s">
        <v>818</v>
      </c>
      <c r="D1142">
        <v>68.099999999999994</v>
      </c>
      <c r="E1142">
        <v>55.1</v>
      </c>
      <c r="F1142">
        <v>65.5</v>
      </c>
      <c r="G1142">
        <v>79.319999999999993</v>
      </c>
      <c r="K1142">
        <v>30000</v>
      </c>
      <c r="L1142">
        <v>30000</v>
      </c>
      <c r="M1142">
        <v>30000</v>
      </c>
      <c r="O1142">
        <v>46605</v>
      </c>
      <c r="P1142">
        <v>1493299.9</v>
      </c>
      <c r="Q1142">
        <v>14933</v>
      </c>
      <c r="R1142">
        <v>159016.29999999999</v>
      </c>
      <c r="S1142" t="s">
        <v>38</v>
      </c>
      <c r="T1142" t="s">
        <v>39</v>
      </c>
      <c r="U1142" t="s">
        <v>52</v>
      </c>
      <c r="V1142">
        <v>1965</v>
      </c>
      <c r="W1142">
        <v>2024</v>
      </c>
      <c r="X1142" t="s">
        <v>38</v>
      </c>
      <c r="Y1142" t="s">
        <v>41</v>
      </c>
      <c r="Z1142">
        <v>55.1</v>
      </c>
      <c r="AA1142" t="s">
        <v>42</v>
      </c>
      <c r="AE1142">
        <v>54.4</v>
      </c>
      <c r="AF1142">
        <v>85.35</v>
      </c>
      <c r="AG1142">
        <v>30.95</v>
      </c>
      <c r="AH1142">
        <v>7.97</v>
      </c>
      <c r="AI1142">
        <v>131.78</v>
      </c>
      <c r="AJ1142" t="b">
        <v>0</v>
      </c>
    </row>
    <row r="1143" spans="1:36" x14ac:dyDescent="0.25">
      <c r="A1143" t="s">
        <v>36</v>
      </c>
      <c r="B1143" t="s">
        <v>477</v>
      </c>
      <c r="C1143" t="s">
        <v>478</v>
      </c>
      <c r="D1143">
        <v>42.9</v>
      </c>
      <c r="E1143">
        <v>160.69999999999999</v>
      </c>
      <c r="F1143">
        <v>161.19999999999999</v>
      </c>
      <c r="G1143">
        <v>478.27</v>
      </c>
      <c r="K1143">
        <v>224431</v>
      </c>
      <c r="L1143">
        <v>136331</v>
      </c>
      <c r="M1143">
        <v>136331</v>
      </c>
      <c r="O1143">
        <v>3781214</v>
      </c>
      <c r="P1143">
        <v>9004500</v>
      </c>
      <c r="Q1143">
        <v>90045</v>
      </c>
      <c r="R1143">
        <v>12901502.199999999</v>
      </c>
      <c r="S1143" t="s">
        <v>479</v>
      </c>
      <c r="T1143" t="s">
        <v>79</v>
      </c>
      <c r="U1143" t="s">
        <v>432</v>
      </c>
      <c r="V1143">
        <v>2020</v>
      </c>
      <c r="W1143">
        <v>2024</v>
      </c>
      <c r="X1143" t="s">
        <v>467</v>
      </c>
      <c r="Y1143" t="s">
        <v>433</v>
      </c>
      <c r="Z1143">
        <v>160.69999999999999</v>
      </c>
      <c r="AA1143" t="s">
        <v>42</v>
      </c>
      <c r="AE1143">
        <v>125.1</v>
      </c>
      <c r="AF1143">
        <v>162.1</v>
      </c>
      <c r="AG1143">
        <v>37</v>
      </c>
      <c r="AH1143">
        <v>69.599999999999994</v>
      </c>
      <c r="AI1143">
        <v>217.6</v>
      </c>
      <c r="AJ1143" t="b">
        <v>0</v>
      </c>
    </row>
    <row r="1144" spans="1:36" x14ac:dyDescent="0.25">
      <c r="A1144" t="s">
        <v>36</v>
      </c>
      <c r="B1144" t="s">
        <v>186</v>
      </c>
      <c r="C1144" t="s">
        <v>807</v>
      </c>
      <c r="D1144">
        <v>100.6</v>
      </c>
      <c r="E1144">
        <v>65.400000000000006</v>
      </c>
      <c r="G1144">
        <v>67.75</v>
      </c>
      <c r="K1144">
        <v>22200</v>
      </c>
      <c r="L1144">
        <v>21000</v>
      </c>
      <c r="M1144">
        <v>21000</v>
      </c>
      <c r="O1144">
        <v>28463.599999999999</v>
      </c>
      <c r="P1144">
        <v>1275582.1000000001</v>
      </c>
      <c r="Q1144">
        <v>12755.8</v>
      </c>
      <c r="R1144">
        <v>97117.9</v>
      </c>
      <c r="S1144" t="s">
        <v>38</v>
      </c>
      <c r="T1144" t="s">
        <v>39</v>
      </c>
      <c r="U1144" t="s">
        <v>52</v>
      </c>
      <c r="V1144">
        <v>1920</v>
      </c>
      <c r="W1144">
        <v>2024</v>
      </c>
      <c r="X1144" t="s">
        <v>38</v>
      </c>
      <c r="Y1144" t="s">
        <v>41</v>
      </c>
      <c r="Z1144">
        <v>65.400000000000006</v>
      </c>
      <c r="AA1144" t="s">
        <v>42</v>
      </c>
      <c r="AE1144">
        <v>54.4</v>
      </c>
      <c r="AF1144">
        <v>85.35</v>
      </c>
      <c r="AG1144">
        <v>30.95</v>
      </c>
      <c r="AH1144">
        <v>7.97</v>
      </c>
      <c r="AI1144">
        <v>131.78</v>
      </c>
      <c r="AJ1144" t="b">
        <v>0</v>
      </c>
    </row>
    <row r="1145" spans="1:36" x14ac:dyDescent="0.25">
      <c r="A1145" t="s">
        <v>36</v>
      </c>
      <c r="B1145" t="s">
        <v>266</v>
      </c>
      <c r="C1145" t="s">
        <v>427</v>
      </c>
      <c r="D1145">
        <v>104.4</v>
      </c>
      <c r="E1145">
        <v>132.6</v>
      </c>
      <c r="F1145">
        <v>145.4</v>
      </c>
      <c r="G1145">
        <v>1028.6500000000001</v>
      </c>
      <c r="K1145">
        <v>210241</v>
      </c>
      <c r="L1145">
        <v>173919</v>
      </c>
      <c r="M1145">
        <v>173919</v>
      </c>
      <c r="O1145">
        <v>1083065</v>
      </c>
      <c r="P1145">
        <v>19366633.399999999</v>
      </c>
      <c r="Q1145">
        <v>193666.3</v>
      </c>
      <c r="R1145">
        <v>3695417.8</v>
      </c>
      <c r="S1145" t="s">
        <v>38</v>
      </c>
      <c r="T1145" t="s">
        <v>39</v>
      </c>
      <c r="U1145" t="s">
        <v>54</v>
      </c>
      <c r="V1145">
        <v>1947</v>
      </c>
      <c r="W1145">
        <v>2024</v>
      </c>
      <c r="X1145" t="s">
        <v>38</v>
      </c>
      <c r="Y1145" t="s">
        <v>41</v>
      </c>
      <c r="Z1145">
        <v>132.6</v>
      </c>
      <c r="AA1145" t="s">
        <v>42</v>
      </c>
      <c r="AE1145">
        <v>54.4</v>
      </c>
      <c r="AF1145">
        <v>85.35</v>
      </c>
      <c r="AG1145">
        <v>30.95</v>
      </c>
      <c r="AH1145">
        <v>7.97</v>
      </c>
      <c r="AI1145">
        <v>131.78</v>
      </c>
      <c r="AJ1145" t="b">
        <v>1</v>
      </c>
    </row>
    <row r="1146" spans="1:36" x14ac:dyDescent="0.25">
      <c r="A1146" t="s">
        <v>36</v>
      </c>
      <c r="B1146" t="s">
        <v>790</v>
      </c>
      <c r="C1146" t="s">
        <v>791</v>
      </c>
      <c r="D1146">
        <v>98.4</v>
      </c>
      <c r="E1146">
        <v>67</v>
      </c>
      <c r="F1146">
        <v>79.599999999999994</v>
      </c>
      <c r="G1146">
        <v>84.2</v>
      </c>
      <c r="K1146">
        <v>25888</v>
      </c>
      <c r="L1146">
        <v>25888</v>
      </c>
      <c r="M1146">
        <v>25888</v>
      </c>
      <c r="O1146">
        <v>43547.4</v>
      </c>
      <c r="P1146">
        <v>1585300.1</v>
      </c>
      <c r="Q1146">
        <v>15853</v>
      </c>
      <c r="R1146">
        <v>148583.70000000001</v>
      </c>
      <c r="S1146" t="s">
        <v>38</v>
      </c>
      <c r="T1146" t="s">
        <v>39</v>
      </c>
      <c r="U1146" t="s">
        <v>52</v>
      </c>
      <c r="V1146">
        <v>1920</v>
      </c>
      <c r="W1146">
        <v>2024</v>
      </c>
      <c r="X1146" t="s">
        <v>38</v>
      </c>
      <c r="Y1146" t="s">
        <v>41</v>
      </c>
      <c r="Z1146">
        <v>67</v>
      </c>
      <c r="AA1146" t="s">
        <v>42</v>
      </c>
      <c r="AE1146">
        <v>54.4</v>
      </c>
      <c r="AF1146">
        <v>85.35</v>
      </c>
      <c r="AG1146">
        <v>30.95</v>
      </c>
      <c r="AH1146">
        <v>7.97</v>
      </c>
      <c r="AI1146">
        <v>131.78</v>
      </c>
      <c r="AJ1146" t="b">
        <v>0</v>
      </c>
    </row>
    <row r="1147" spans="1:36" x14ac:dyDescent="0.25">
      <c r="A1147" t="s">
        <v>36</v>
      </c>
      <c r="B1147" t="s">
        <v>296</v>
      </c>
      <c r="C1147" t="s">
        <v>615</v>
      </c>
      <c r="D1147">
        <v>107.4</v>
      </c>
      <c r="E1147">
        <v>179.8</v>
      </c>
      <c r="F1147">
        <v>175</v>
      </c>
      <c r="G1147">
        <v>428.9</v>
      </c>
      <c r="K1147">
        <v>54145</v>
      </c>
      <c r="L1147">
        <v>54145</v>
      </c>
      <c r="M1147">
        <v>54145</v>
      </c>
      <c r="O1147">
        <v>486601.2</v>
      </c>
      <c r="P1147">
        <v>8074932.2000000002</v>
      </c>
      <c r="Q1147">
        <v>80749.3</v>
      </c>
      <c r="R1147">
        <v>1660283.3</v>
      </c>
      <c r="S1147" t="s">
        <v>297</v>
      </c>
      <c r="T1147" t="s">
        <v>298</v>
      </c>
      <c r="U1147" t="s">
        <v>40</v>
      </c>
      <c r="V1147">
        <v>1960</v>
      </c>
      <c r="W1147">
        <v>2024</v>
      </c>
      <c r="X1147" t="s">
        <v>297</v>
      </c>
      <c r="Y1147" t="s">
        <v>62</v>
      </c>
      <c r="Z1147">
        <v>179.8</v>
      </c>
      <c r="AA1147" t="s">
        <v>42</v>
      </c>
      <c r="AE1147">
        <v>137.9</v>
      </c>
      <c r="AF1147">
        <v>186.9</v>
      </c>
      <c r="AG1147">
        <v>49</v>
      </c>
      <c r="AH1147">
        <v>64.400000000000006</v>
      </c>
      <c r="AI1147">
        <v>260.39999999999998</v>
      </c>
      <c r="AJ1147" t="b">
        <v>0</v>
      </c>
    </row>
    <row r="1148" spans="1:36" x14ac:dyDescent="0.25">
      <c r="A1148" t="s">
        <v>36</v>
      </c>
      <c r="B1148" t="s">
        <v>257</v>
      </c>
      <c r="C1148" t="s">
        <v>695</v>
      </c>
      <c r="D1148">
        <v>97.7</v>
      </c>
      <c r="E1148">
        <v>87.6</v>
      </c>
      <c r="F1148">
        <v>87.3</v>
      </c>
      <c r="G1148">
        <v>124.58</v>
      </c>
      <c r="K1148">
        <v>29440</v>
      </c>
      <c r="L1148">
        <v>29440</v>
      </c>
      <c r="M1148">
        <v>29440</v>
      </c>
      <c r="O1148">
        <v>68370.600000000006</v>
      </c>
      <c r="P1148">
        <v>2345496.1</v>
      </c>
      <c r="Q1148">
        <v>23455</v>
      </c>
      <c r="R1148">
        <v>233280.6</v>
      </c>
      <c r="S1148" t="s">
        <v>38</v>
      </c>
      <c r="T1148" t="s">
        <v>39</v>
      </c>
      <c r="U1148" t="s">
        <v>52</v>
      </c>
      <c r="V1148">
        <v>1926</v>
      </c>
      <c r="W1148">
        <v>2024</v>
      </c>
      <c r="X1148" t="s">
        <v>38</v>
      </c>
      <c r="Y1148" t="s">
        <v>41</v>
      </c>
      <c r="Z1148">
        <v>87.6</v>
      </c>
      <c r="AA1148" t="s">
        <v>42</v>
      </c>
      <c r="AE1148">
        <v>54.4</v>
      </c>
      <c r="AF1148">
        <v>85.35</v>
      </c>
      <c r="AG1148">
        <v>30.95</v>
      </c>
      <c r="AH1148">
        <v>7.97</v>
      </c>
      <c r="AI1148">
        <v>131.78</v>
      </c>
      <c r="AJ1148" t="b">
        <v>0</v>
      </c>
    </row>
    <row r="1149" spans="1:36" x14ac:dyDescent="0.25">
      <c r="A1149" t="s">
        <v>36</v>
      </c>
      <c r="B1149" t="s">
        <v>199</v>
      </c>
      <c r="C1149" t="s">
        <v>503</v>
      </c>
      <c r="D1149">
        <v>87.8</v>
      </c>
      <c r="E1149">
        <v>65.7</v>
      </c>
      <c r="G1149">
        <v>167.22</v>
      </c>
      <c r="K1149">
        <v>65248</v>
      </c>
      <c r="L1149">
        <v>58209</v>
      </c>
      <c r="M1149">
        <v>58209</v>
      </c>
      <c r="O1149">
        <v>197683.9</v>
      </c>
      <c r="P1149">
        <v>3148227.8</v>
      </c>
      <c r="Q1149">
        <v>31482.3</v>
      </c>
      <c r="R1149">
        <v>674497.5</v>
      </c>
      <c r="S1149" t="s">
        <v>38</v>
      </c>
      <c r="T1149" t="s">
        <v>39</v>
      </c>
      <c r="U1149" t="s">
        <v>40</v>
      </c>
      <c r="V1149">
        <v>1920</v>
      </c>
      <c r="W1149">
        <v>2024</v>
      </c>
      <c r="X1149" t="s">
        <v>38</v>
      </c>
      <c r="Y1149" t="s">
        <v>41</v>
      </c>
      <c r="Z1149">
        <v>65.7</v>
      </c>
      <c r="AA1149" t="s">
        <v>42</v>
      </c>
      <c r="AE1149">
        <v>54.4</v>
      </c>
      <c r="AF1149">
        <v>85.35</v>
      </c>
      <c r="AG1149">
        <v>30.95</v>
      </c>
      <c r="AH1149">
        <v>7.97</v>
      </c>
      <c r="AI1149">
        <v>131.78</v>
      </c>
      <c r="AJ1149" t="b">
        <v>0</v>
      </c>
    </row>
    <row r="1150" spans="1:36" x14ac:dyDescent="0.25">
      <c r="A1150" t="s">
        <v>36</v>
      </c>
      <c r="B1150" t="s">
        <v>401</v>
      </c>
      <c r="C1150" t="s">
        <v>561</v>
      </c>
      <c r="D1150">
        <v>110.3</v>
      </c>
      <c r="E1150">
        <v>112.4</v>
      </c>
      <c r="F1150">
        <v>127.7</v>
      </c>
      <c r="G1150">
        <v>1124.56</v>
      </c>
      <c r="K1150">
        <v>467380</v>
      </c>
      <c r="L1150">
        <v>384664</v>
      </c>
      <c r="M1150">
        <v>384664</v>
      </c>
      <c r="O1150">
        <v>6465594</v>
      </c>
      <c r="P1150">
        <v>21172266.199999999</v>
      </c>
      <c r="Q1150">
        <v>211722.7</v>
      </c>
      <c r="R1150">
        <v>22060606.699999999</v>
      </c>
      <c r="S1150" t="s">
        <v>66</v>
      </c>
      <c r="T1150" t="s">
        <v>67</v>
      </c>
      <c r="U1150" t="s">
        <v>54</v>
      </c>
      <c r="V1150">
        <v>1969</v>
      </c>
      <c r="W1150">
        <v>2024</v>
      </c>
      <c r="X1150" t="s">
        <v>66</v>
      </c>
      <c r="Y1150" t="s">
        <v>66</v>
      </c>
      <c r="Z1150">
        <v>112.4</v>
      </c>
      <c r="AA1150" t="s">
        <v>42</v>
      </c>
      <c r="AE1150">
        <v>58.88</v>
      </c>
      <c r="AF1150">
        <v>118.35</v>
      </c>
      <c r="AG1150">
        <v>59.47</v>
      </c>
      <c r="AH1150">
        <v>-30.34</v>
      </c>
      <c r="AI1150">
        <v>207.56</v>
      </c>
      <c r="AJ1150" t="b">
        <v>0</v>
      </c>
    </row>
    <row r="1151" spans="1:36" x14ac:dyDescent="0.25">
      <c r="A1151" t="s">
        <v>36</v>
      </c>
      <c r="B1151" t="s">
        <v>752</v>
      </c>
      <c r="C1151" t="s">
        <v>753</v>
      </c>
      <c r="D1151">
        <v>35.700000000000003</v>
      </c>
      <c r="E1151">
        <v>32.299999999999997</v>
      </c>
      <c r="F1151">
        <v>39.299999999999997</v>
      </c>
      <c r="G1151">
        <v>30.22</v>
      </c>
      <c r="K1151">
        <v>24800</v>
      </c>
      <c r="L1151">
        <v>24800</v>
      </c>
      <c r="M1151">
        <v>24800</v>
      </c>
      <c r="O1151">
        <v>68294.3</v>
      </c>
      <c r="P1151">
        <v>568948.9</v>
      </c>
      <c r="Q1151">
        <v>5689.5</v>
      </c>
      <c r="R1151">
        <v>233020</v>
      </c>
      <c r="S1151" t="s">
        <v>271</v>
      </c>
      <c r="T1151" t="s">
        <v>272</v>
      </c>
      <c r="U1151" t="s">
        <v>52</v>
      </c>
      <c r="V1151">
        <v>1957</v>
      </c>
      <c r="W1151">
        <v>2024</v>
      </c>
      <c r="X1151" t="s">
        <v>271</v>
      </c>
      <c r="Y1151" t="s">
        <v>273</v>
      </c>
      <c r="Z1151">
        <v>32.299999999999997</v>
      </c>
      <c r="AA1151" t="s">
        <v>42</v>
      </c>
      <c r="AE1151">
        <v>39.35</v>
      </c>
      <c r="AF1151">
        <v>86.15</v>
      </c>
      <c r="AG1151">
        <v>46.8</v>
      </c>
      <c r="AH1151">
        <v>-30.85</v>
      </c>
      <c r="AI1151">
        <v>156.35</v>
      </c>
      <c r="AJ1151" t="b">
        <v>0</v>
      </c>
    </row>
    <row r="1152" spans="1:36" x14ac:dyDescent="0.25">
      <c r="A1152" t="s">
        <v>36</v>
      </c>
      <c r="B1152" t="s">
        <v>359</v>
      </c>
      <c r="C1152" t="s">
        <v>764</v>
      </c>
      <c r="D1152">
        <v>121</v>
      </c>
      <c r="E1152">
        <v>128.6</v>
      </c>
      <c r="F1152">
        <v>139.5</v>
      </c>
      <c r="G1152">
        <v>141.94</v>
      </c>
      <c r="K1152">
        <v>27826</v>
      </c>
      <c r="L1152">
        <v>27826</v>
      </c>
      <c r="M1152">
        <v>27826</v>
      </c>
      <c r="O1152">
        <v>265674.8</v>
      </c>
      <c r="P1152">
        <v>2672391</v>
      </c>
      <c r="Q1152">
        <v>26723.9</v>
      </c>
      <c r="R1152">
        <v>906482.4</v>
      </c>
      <c r="S1152" t="s">
        <v>89</v>
      </c>
      <c r="T1152" t="s">
        <v>90</v>
      </c>
      <c r="U1152" t="s">
        <v>52</v>
      </c>
      <c r="V1152">
        <v>1893</v>
      </c>
      <c r="W1152">
        <v>2024</v>
      </c>
      <c r="X1152" t="s">
        <v>89</v>
      </c>
      <c r="Y1152" t="s">
        <v>46</v>
      </c>
      <c r="Z1152">
        <v>128.6</v>
      </c>
      <c r="AA1152" t="s">
        <v>42</v>
      </c>
      <c r="AE1152">
        <v>102.25</v>
      </c>
      <c r="AF1152">
        <v>158.77000000000001</v>
      </c>
      <c r="AG1152">
        <v>56.52</v>
      </c>
      <c r="AH1152">
        <v>17.46</v>
      </c>
      <c r="AI1152">
        <v>243.56</v>
      </c>
      <c r="AJ1152" t="b">
        <v>0</v>
      </c>
    </row>
    <row r="1153" spans="1:36" x14ac:dyDescent="0.25">
      <c r="A1153" t="s">
        <v>36</v>
      </c>
      <c r="B1153" t="s">
        <v>890</v>
      </c>
      <c r="C1153" t="s">
        <v>891</v>
      </c>
      <c r="D1153">
        <v>95.5</v>
      </c>
      <c r="E1153">
        <v>78.599999999999994</v>
      </c>
      <c r="F1153">
        <v>90.1</v>
      </c>
      <c r="G1153">
        <v>315.98</v>
      </c>
      <c r="K1153">
        <v>135000</v>
      </c>
      <c r="L1153">
        <v>135000</v>
      </c>
      <c r="M1153">
        <v>135000</v>
      </c>
      <c r="O1153">
        <v>1367963</v>
      </c>
      <c r="P1153">
        <v>5948975</v>
      </c>
      <c r="Q1153">
        <v>59489.7</v>
      </c>
      <c r="R1153">
        <v>4667489.8</v>
      </c>
      <c r="S1153" t="s">
        <v>164</v>
      </c>
      <c r="T1153" t="s">
        <v>158</v>
      </c>
      <c r="U1153" t="s">
        <v>54</v>
      </c>
      <c r="V1153">
        <v>1995</v>
      </c>
      <c r="W1153">
        <v>2024</v>
      </c>
      <c r="X1153" t="s">
        <v>164</v>
      </c>
      <c r="Y1153" t="s">
        <v>159</v>
      </c>
      <c r="Z1153">
        <v>78.599999999999994</v>
      </c>
      <c r="AA1153" t="s">
        <v>42</v>
      </c>
      <c r="AE1153">
        <v>71.8</v>
      </c>
      <c r="AF1153">
        <v>88.9</v>
      </c>
      <c r="AG1153">
        <v>17.100000000000001</v>
      </c>
      <c r="AH1153">
        <v>46.15</v>
      </c>
      <c r="AI1153">
        <v>114.55</v>
      </c>
      <c r="AJ1153" t="b">
        <v>0</v>
      </c>
    </row>
    <row r="1154" spans="1:36" x14ac:dyDescent="0.25">
      <c r="A1154" t="s">
        <v>36</v>
      </c>
      <c r="B1154" t="s">
        <v>710</v>
      </c>
      <c r="C1154" t="s">
        <v>711</v>
      </c>
      <c r="D1154">
        <v>52</v>
      </c>
      <c r="E1154">
        <v>109.5</v>
      </c>
      <c r="F1154">
        <v>125.1</v>
      </c>
      <c r="G1154">
        <v>133.16</v>
      </c>
      <c r="K1154">
        <v>45000</v>
      </c>
      <c r="L1154">
        <v>37000</v>
      </c>
      <c r="M1154">
        <v>37000</v>
      </c>
      <c r="O1154">
        <v>452506</v>
      </c>
      <c r="P1154">
        <v>2507103.2000000002</v>
      </c>
      <c r="Q1154">
        <v>25071</v>
      </c>
      <c r="R1154">
        <v>1543950.5</v>
      </c>
      <c r="S1154" t="s">
        <v>479</v>
      </c>
      <c r="T1154" t="s">
        <v>79</v>
      </c>
      <c r="U1154" t="s">
        <v>52</v>
      </c>
      <c r="V1154">
        <v>1939</v>
      </c>
      <c r="W1154">
        <v>2024</v>
      </c>
      <c r="X1154" t="s">
        <v>479</v>
      </c>
      <c r="Y1154" t="s">
        <v>433</v>
      </c>
      <c r="Z1154">
        <v>109.5</v>
      </c>
      <c r="AA1154" t="s">
        <v>42</v>
      </c>
      <c r="AE1154">
        <v>109.7</v>
      </c>
      <c r="AF1154">
        <v>110.1</v>
      </c>
      <c r="AG1154">
        <v>0.4</v>
      </c>
      <c r="AH1154">
        <v>109.1</v>
      </c>
      <c r="AI1154">
        <v>110.7</v>
      </c>
      <c r="AJ1154" t="b">
        <v>0</v>
      </c>
    </row>
    <row r="1155" spans="1:36" x14ac:dyDescent="0.25">
      <c r="A1155" t="s">
        <v>36</v>
      </c>
      <c r="B1155" t="s">
        <v>94</v>
      </c>
      <c r="C1155" t="s">
        <v>585</v>
      </c>
      <c r="D1155">
        <v>51.7</v>
      </c>
      <c r="E1155">
        <v>48.8</v>
      </c>
      <c r="F1155">
        <v>53.2</v>
      </c>
      <c r="G1155">
        <v>87.82</v>
      </c>
      <c r="K1155">
        <v>91600</v>
      </c>
      <c r="L1155">
        <v>91600</v>
      </c>
      <c r="M1155">
        <v>91600</v>
      </c>
      <c r="O1155">
        <v>825123</v>
      </c>
      <c r="P1155">
        <v>1653400</v>
      </c>
      <c r="Q1155">
        <v>16534</v>
      </c>
      <c r="R1155">
        <v>2815319.7</v>
      </c>
      <c r="S1155" t="s">
        <v>38</v>
      </c>
      <c r="T1155" t="s">
        <v>39</v>
      </c>
      <c r="U1155" t="s">
        <v>40</v>
      </c>
      <c r="V1155">
        <v>1922</v>
      </c>
      <c r="W1155">
        <v>2024</v>
      </c>
      <c r="X1155" t="s">
        <v>38</v>
      </c>
      <c r="Y1155" t="s">
        <v>41</v>
      </c>
      <c r="Z1155">
        <v>48.8</v>
      </c>
      <c r="AA1155" t="s">
        <v>42</v>
      </c>
      <c r="AE1155">
        <v>54.4</v>
      </c>
      <c r="AF1155">
        <v>85.35</v>
      </c>
      <c r="AG1155">
        <v>30.95</v>
      </c>
      <c r="AH1155">
        <v>7.97</v>
      </c>
      <c r="AI1155">
        <v>131.78</v>
      </c>
      <c r="AJ1155" t="b">
        <v>0</v>
      </c>
    </row>
    <row r="1156" spans="1:36" x14ac:dyDescent="0.25">
      <c r="A1156" t="s">
        <v>36</v>
      </c>
      <c r="B1156" t="s">
        <v>219</v>
      </c>
      <c r="C1156" t="s">
        <v>849</v>
      </c>
      <c r="D1156">
        <v>70.900000000000006</v>
      </c>
      <c r="E1156">
        <v>71.5</v>
      </c>
      <c r="F1156">
        <v>84.4</v>
      </c>
      <c r="G1156">
        <v>119</v>
      </c>
      <c r="K1156">
        <v>35155</v>
      </c>
      <c r="L1156">
        <v>35155</v>
      </c>
      <c r="M1156">
        <v>35155</v>
      </c>
      <c r="O1156">
        <v>80229.600000000006</v>
      </c>
      <c r="P1156">
        <v>2240365</v>
      </c>
      <c r="Q1156">
        <v>22403.599999999999</v>
      </c>
      <c r="R1156">
        <v>273743.5</v>
      </c>
      <c r="S1156" t="s">
        <v>38</v>
      </c>
      <c r="T1156" t="s">
        <v>39</v>
      </c>
      <c r="U1156" t="s">
        <v>52</v>
      </c>
      <c r="V1156">
        <v>1925</v>
      </c>
      <c r="W1156">
        <v>2024</v>
      </c>
      <c r="X1156" t="s">
        <v>38</v>
      </c>
      <c r="Y1156" t="s">
        <v>41</v>
      </c>
      <c r="Z1156">
        <v>71.5</v>
      </c>
      <c r="AA1156" t="s">
        <v>42</v>
      </c>
      <c r="AE1156">
        <v>54.4</v>
      </c>
      <c r="AF1156">
        <v>85.35</v>
      </c>
      <c r="AG1156">
        <v>30.95</v>
      </c>
      <c r="AH1156">
        <v>7.97</v>
      </c>
      <c r="AI1156">
        <v>131.78</v>
      </c>
      <c r="AJ1156" t="b">
        <v>0</v>
      </c>
    </row>
    <row r="1157" spans="1:36" x14ac:dyDescent="0.25">
      <c r="A1157" t="s">
        <v>36</v>
      </c>
      <c r="B1157" t="s">
        <v>855</v>
      </c>
      <c r="C1157" t="s">
        <v>892</v>
      </c>
      <c r="D1157">
        <v>69.8</v>
      </c>
      <c r="E1157">
        <v>32</v>
      </c>
      <c r="F1157">
        <v>37.4</v>
      </c>
      <c r="G1157">
        <v>35.15</v>
      </c>
      <c r="K1157">
        <v>31341</v>
      </c>
      <c r="L1157">
        <v>31341</v>
      </c>
      <c r="M1157">
        <v>31341</v>
      </c>
      <c r="O1157">
        <v>100384.8</v>
      </c>
      <c r="P1157">
        <v>661732</v>
      </c>
      <c r="Q1157">
        <v>6617.3</v>
      </c>
      <c r="R1157">
        <v>342512.9</v>
      </c>
      <c r="S1157" t="s">
        <v>66</v>
      </c>
      <c r="T1157" t="s">
        <v>67</v>
      </c>
      <c r="U1157" t="s">
        <v>52</v>
      </c>
      <c r="V1157">
        <v>2000</v>
      </c>
      <c r="W1157">
        <v>2024</v>
      </c>
      <c r="X1157" t="s">
        <v>66</v>
      </c>
      <c r="Y1157" t="s">
        <v>66</v>
      </c>
      <c r="Z1157">
        <v>32</v>
      </c>
      <c r="AA1157" t="s">
        <v>42</v>
      </c>
      <c r="AE1157">
        <v>58.88</v>
      </c>
      <c r="AF1157">
        <v>118.35</v>
      </c>
      <c r="AG1157">
        <v>59.47</v>
      </c>
      <c r="AH1157">
        <v>-30.34</v>
      </c>
      <c r="AI1157">
        <v>207.56</v>
      </c>
      <c r="AJ1157" t="b">
        <v>0</v>
      </c>
    </row>
    <row r="1158" spans="1:36" x14ac:dyDescent="0.25">
      <c r="A1158" t="s">
        <v>36</v>
      </c>
      <c r="B1158" t="s">
        <v>190</v>
      </c>
      <c r="C1158" t="s">
        <v>808</v>
      </c>
      <c r="D1158">
        <v>75.3</v>
      </c>
      <c r="E1158">
        <v>98.8</v>
      </c>
      <c r="G1158">
        <v>82.28</v>
      </c>
      <c r="K1158">
        <v>32196</v>
      </c>
      <c r="L1158">
        <v>32196</v>
      </c>
      <c r="M1158">
        <v>32196</v>
      </c>
      <c r="O1158">
        <v>477813.7</v>
      </c>
      <c r="P1158">
        <v>1549200</v>
      </c>
      <c r="Q1158">
        <v>15492</v>
      </c>
      <c r="R1158">
        <v>1630300.3</v>
      </c>
      <c r="S1158" t="s">
        <v>164</v>
      </c>
      <c r="T1158" t="s">
        <v>158</v>
      </c>
      <c r="U1158" t="s">
        <v>52</v>
      </c>
      <c r="V1158">
        <v>1900</v>
      </c>
      <c r="W1158">
        <v>2024</v>
      </c>
      <c r="X1158" t="s">
        <v>164</v>
      </c>
      <c r="Y1158" t="s">
        <v>159</v>
      </c>
      <c r="Z1158">
        <v>98.8</v>
      </c>
      <c r="AA1158" t="s">
        <v>42</v>
      </c>
      <c r="AE1158">
        <v>71.8</v>
      </c>
      <c r="AF1158">
        <v>88.9</v>
      </c>
      <c r="AG1158">
        <v>17.100000000000001</v>
      </c>
      <c r="AH1158">
        <v>46.15</v>
      </c>
      <c r="AI1158">
        <v>114.55</v>
      </c>
      <c r="AJ1158" t="b">
        <v>0</v>
      </c>
    </row>
    <row r="1159" spans="1:36" x14ac:dyDescent="0.25">
      <c r="A1159" t="s">
        <v>36</v>
      </c>
      <c r="B1159" t="s">
        <v>792</v>
      </c>
      <c r="C1159" t="s">
        <v>793</v>
      </c>
      <c r="D1159">
        <v>76.5</v>
      </c>
      <c r="E1159">
        <v>65.400000000000006</v>
      </c>
      <c r="F1159">
        <v>76.599999999999994</v>
      </c>
      <c r="G1159">
        <v>110.61</v>
      </c>
      <c r="K1159">
        <v>45240</v>
      </c>
      <c r="L1159">
        <v>40240</v>
      </c>
      <c r="M1159">
        <v>40240</v>
      </c>
      <c r="O1159">
        <v>160835.79999999999</v>
      </c>
      <c r="P1159">
        <v>2082500</v>
      </c>
      <c r="Q1159">
        <v>20825</v>
      </c>
      <c r="R1159">
        <v>548771.69999999995</v>
      </c>
      <c r="S1159" t="s">
        <v>38</v>
      </c>
      <c r="T1159" t="s">
        <v>39</v>
      </c>
      <c r="U1159" t="s">
        <v>52</v>
      </c>
      <c r="V1159">
        <v>1950</v>
      </c>
      <c r="W1159">
        <v>2024</v>
      </c>
      <c r="X1159" t="s">
        <v>38</v>
      </c>
      <c r="Y1159" t="s">
        <v>41</v>
      </c>
      <c r="Z1159">
        <v>65.400000000000006</v>
      </c>
      <c r="AA1159" t="s">
        <v>42</v>
      </c>
      <c r="AE1159">
        <v>54.4</v>
      </c>
      <c r="AF1159">
        <v>85.35</v>
      </c>
      <c r="AG1159">
        <v>30.95</v>
      </c>
      <c r="AH1159">
        <v>7.97</v>
      </c>
      <c r="AI1159">
        <v>131.78</v>
      </c>
      <c r="AJ1159" t="b">
        <v>0</v>
      </c>
    </row>
    <row r="1160" spans="1:36" x14ac:dyDescent="0.25">
      <c r="A1160" t="s">
        <v>36</v>
      </c>
      <c r="B1160" t="s">
        <v>220</v>
      </c>
      <c r="C1160" t="s">
        <v>819</v>
      </c>
      <c r="D1160">
        <v>42.2</v>
      </c>
      <c r="E1160">
        <v>30.3</v>
      </c>
      <c r="F1160">
        <v>33.299999999999997</v>
      </c>
      <c r="G1160">
        <v>0</v>
      </c>
      <c r="K1160">
        <v>32400</v>
      </c>
      <c r="L1160">
        <v>32400</v>
      </c>
      <c r="M1160">
        <v>32400</v>
      </c>
      <c r="O1160">
        <v>288160</v>
      </c>
      <c r="R1160">
        <v>983201.9</v>
      </c>
      <c r="S1160" t="s">
        <v>38</v>
      </c>
      <c r="T1160" t="s">
        <v>39</v>
      </c>
      <c r="U1160" t="s">
        <v>52</v>
      </c>
      <c r="V1160">
        <v>1911</v>
      </c>
      <c r="W1160">
        <v>2024</v>
      </c>
      <c r="X1160" t="s">
        <v>38</v>
      </c>
      <c r="Y1160" t="s">
        <v>41</v>
      </c>
      <c r="Z1160">
        <v>30.3</v>
      </c>
      <c r="AA1160" t="s">
        <v>42</v>
      </c>
      <c r="AE1160">
        <v>54.4</v>
      </c>
      <c r="AF1160">
        <v>85.35</v>
      </c>
      <c r="AG1160">
        <v>30.95</v>
      </c>
      <c r="AH1160">
        <v>7.97</v>
      </c>
      <c r="AI1160">
        <v>131.78</v>
      </c>
      <c r="AJ1160" t="b">
        <v>0</v>
      </c>
    </row>
    <row r="1161" spans="1:36" x14ac:dyDescent="0.25">
      <c r="A1161" t="s">
        <v>36</v>
      </c>
      <c r="B1161" t="s">
        <v>594</v>
      </c>
      <c r="C1161" t="s">
        <v>595</v>
      </c>
      <c r="D1161">
        <v>89.2</v>
      </c>
      <c r="E1161">
        <v>62.3</v>
      </c>
      <c r="F1161">
        <v>74.2</v>
      </c>
      <c r="G1161">
        <v>289.98</v>
      </c>
      <c r="K1161">
        <v>115503</v>
      </c>
      <c r="L1161">
        <v>105503</v>
      </c>
      <c r="M1161">
        <v>105503</v>
      </c>
      <c r="O1161">
        <v>325518</v>
      </c>
      <c r="P1161">
        <v>5459587.5999999996</v>
      </c>
      <c r="Q1161">
        <v>54595.9</v>
      </c>
      <c r="R1161">
        <v>1110667.3999999999</v>
      </c>
      <c r="S1161" t="s">
        <v>38</v>
      </c>
      <c r="T1161" t="s">
        <v>39</v>
      </c>
      <c r="U1161" t="s">
        <v>54</v>
      </c>
      <c r="V1161">
        <v>1949</v>
      </c>
      <c r="W1161">
        <v>2024</v>
      </c>
      <c r="X1161" t="s">
        <v>38</v>
      </c>
      <c r="Y1161" t="s">
        <v>41</v>
      </c>
      <c r="Z1161">
        <v>62.3</v>
      </c>
      <c r="AA1161" t="s">
        <v>42</v>
      </c>
      <c r="AE1161">
        <v>54.4</v>
      </c>
      <c r="AF1161">
        <v>85.35</v>
      </c>
      <c r="AG1161">
        <v>30.95</v>
      </c>
      <c r="AH1161">
        <v>7.97</v>
      </c>
      <c r="AI1161">
        <v>131.78</v>
      </c>
      <c r="AJ1161" t="b">
        <v>0</v>
      </c>
    </row>
    <row r="1162" spans="1:36" x14ac:dyDescent="0.25">
      <c r="A1162" t="s">
        <v>36</v>
      </c>
      <c r="B1162" t="s">
        <v>69</v>
      </c>
      <c r="C1162" t="s">
        <v>647</v>
      </c>
      <c r="D1162">
        <v>69.8</v>
      </c>
      <c r="E1162">
        <v>47.7</v>
      </c>
      <c r="F1162">
        <v>47</v>
      </c>
      <c r="G1162">
        <v>111.88</v>
      </c>
      <c r="K1162">
        <v>55580</v>
      </c>
      <c r="L1162">
        <v>55580</v>
      </c>
      <c r="M1162">
        <v>55580</v>
      </c>
      <c r="O1162">
        <v>159944.5</v>
      </c>
      <c r="P1162">
        <v>2106396</v>
      </c>
      <c r="Q1162">
        <v>21064</v>
      </c>
      <c r="R1162">
        <v>545730.6</v>
      </c>
      <c r="S1162" t="s">
        <v>38</v>
      </c>
      <c r="T1162" t="s">
        <v>39</v>
      </c>
      <c r="U1162" t="s">
        <v>40</v>
      </c>
      <c r="V1162">
        <v>1934</v>
      </c>
      <c r="W1162">
        <v>2024</v>
      </c>
      <c r="X1162" t="s">
        <v>38</v>
      </c>
      <c r="Y1162" t="s">
        <v>41</v>
      </c>
      <c r="Z1162">
        <v>47.7</v>
      </c>
      <c r="AA1162" t="s">
        <v>42</v>
      </c>
      <c r="AE1162">
        <v>54.4</v>
      </c>
      <c r="AF1162">
        <v>85.35</v>
      </c>
      <c r="AG1162">
        <v>30.95</v>
      </c>
      <c r="AH1162">
        <v>7.97</v>
      </c>
      <c r="AI1162">
        <v>131.78</v>
      </c>
      <c r="AJ1162" t="b">
        <v>0</v>
      </c>
    </row>
    <row r="1163" spans="1:36" x14ac:dyDescent="0.25">
      <c r="A1163" t="s">
        <v>36</v>
      </c>
      <c r="B1163" t="s">
        <v>259</v>
      </c>
      <c r="C1163" t="s">
        <v>697</v>
      </c>
      <c r="D1163">
        <v>92</v>
      </c>
      <c r="E1163">
        <v>56.1</v>
      </c>
      <c r="G1163">
        <v>51.66</v>
      </c>
      <c r="K1163">
        <v>21000</v>
      </c>
      <c r="L1163">
        <v>20000</v>
      </c>
      <c r="M1163">
        <v>20000</v>
      </c>
      <c r="O1163">
        <v>43809.3</v>
      </c>
      <c r="P1163">
        <v>972662.1</v>
      </c>
      <c r="Q1163">
        <v>9726.6</v>
      </c>
      <c r="R1163">
        <v>149477.5</v>
      </c>
      <c r="S1163" t="s">
        <v>38</v>
      </c>
      <c r="T1163" t="s">
        <v>39</v>
      </c>
      <c r="U1163" t="s">
        <v>52</v>
      </c>
      <c r="V1163">
        <v>1920</v>
      </c>
      <c r="W1163">
        <v>2024</v>
      </c>
      <c r="X1163" t="s">
        <v>38</v>
      </c>
      <c r="Y1163" t="s">
        <v>41</v>
      </c>
      <c r="Z1163">
        <v>56.1</v>
      </c>
      <c r="AA1163" t="s">
        <v>42</v>
      </c>
      <c r="AE1163">
        <v>54.4</v>
      </c>
      <c r="AF1163">
        <v>85.35</v>
      </c>
      <c r="AG1163">
        <v>30.95</v>
      </c>
      <c r="AH1163">
        <v>7.97</v>
      </c>
      <c r="AI1163">
        <v>131.78</v>
      </c>
      <c r="AJ1163" t="b">
        <v>0</v>
      </c>
    </row>
    <row r="1164" spans="1:36" x14ac:dyDescent="0.25">
      <c r="A1164" t="s">
        <v>36</v>
      </c>
      <c r="B1164" t="s">
        <v>277</v>
      </c>
      <c r="C1164" t="s">
        <v>434</v>
      </c>
      <c r="D1164">
        <v>142.69999999999999</v>
      </c>
      <c r="E1164">
        <v>135.4</v>
      </c>
      <c r="F1164">
        <v>125.7</v>
      </c>
      <c r="G1164">
        <v>900.65</v>
      </c>
      <c r="K1164">
        <v>142858</v>
      </c>
      <c r="L1164">
        <v>142858</v>
      </c>
      <c r="M1164">
        <v>142858</v>
      </c>
      <c r="O1164">
        <v>698246.3</v>
      </c>
      <c r="P1164">
        <v>16956776.699999999</v>
      </c>
      <c r="Q1164">
        <v>169567.8</v>
      </c>
      <c r="R1164">
        <v>2382416.4</v>
      </c>
      <c r="S1164" t="s">
        <v>89</v>
      </c>
      <c r="T1164" t="s">
        <v>90</v>
      </c>
      <c r="U1164" t="s">
        <v>54</v>
      </c>
      <c r="V1164">
        <v>1972</v>
      </c>
      <c r="W1164">
        <v>2024</v>
      </c>
      <c r="X1164" t="s">
        <v>89</v>
      </c>
      <c r="Y1164" t="s">
        <v>46</v>
      </c>
      <c r="Z1164">
        <v>135.4</v>
      </c>
      <c r="AA1164" t="s">
        <v>42</v>
      </c>
      <c r="AE1164">
        <v>102.25</v>
      </c>
      <c r="AF1164">
        <v>158.77000000000001</v>
      </c>
      <c r="AG1164">
        <v>56.52</v>
      </c>
      <c r="AH1164">
        <v>17.46</v>
      </c>
      <c r="AI1164">
        <v>243.56</v>
      </c>
      <c r="AJ1164" t="b">
        <v>0</v>
      </c>
    </row>
    <row r="1165" spans="1:36" x14ac:dyDescent="0.25">
      <c r="A1165" t="s">
        <v>36</v>
      </c>
      <c r="B1165" t="s">
        <v>330</v>
      </c>
      <c r="C1165" t="s">
        <v>566</v>
      </c>
      <c r="D1165">
        <v>67.8</v>
      </c>
      <c r="E1165">
        <v>82</v>
      </c>
      <c r="F1165">
        <v>94.1</v>
      </c>
      <c r="G1165">
        <v>1013.14</v>
      </c>
      <c r="K1165">
        <v>364894</v>
      </c>
      <c r="L1165">
        <v>364894</v>
      </c>
      <c r="M1165">
        <v>364894</v>
      </c>
      <c r="O1165">
        <v>3179564</v>
      </c>
      <c r="P1165">
        <v>19074672.800000001</v>
      </c>
      <c r="Q1165">
        <v>190746.7</v>
      </c>
      <c r="R1165">
        <v>10848672.4</v>
      </c>
      <c r="S1165" t="s">
        <v>38</v>
      </c>
      <c r="T1165" t="s">
        <v>39</v>
      </c>
      <c r="U1165" t="s">
        <v>54</v>
      </c>
      <c r="V1165">
        <v>1997</v>
      </c>
      <c r="W1165">
        <v>2024</v>
      </c>
      <c r="X1165" t="s">
        <v>38</v>
      </c>
      <c r="Y1165" t="s">
        <v>41</v>
      </c>
      <c r="Z1165">
        <v>82</v>
      </c>
      <c r="AA1165" t="s">
        <v>42</v>
      </c>
      <c r="AE1165">
        <v>54.4</v>
      </c>
      <c r="AF1165">
        <v>85.35</v>
      </c>
      <c r="AG1165">
        <v>30.95</v>
      </c>
      <c r="AH1165">
        <v>7.97</v>
      </c>
      <c r="AI1165">
        <v>131.78</v>
      </c>
      <c r="AJ1165" t="b">
        <v>0</v>
      </c>
    </row>
    <row r="1166" spans="1:36" x14ac:dyDescent="0.25">
      <c r="A1166" t="s">
        <v>36</v>
      </c>
      <c r="B1166" t="s">
        <v>759</v>
      </c>
      <c r="C1166" t="s">
        <v>760</v>
      </c>
      <c r="D1166">
        <v>83.8</v>
      </c>
      <c r="E1166">
        <v>60.9</v>
      </c>
      <c r="F1166">
        <v>74.3</v>
      </c>
      <c r="G1166">
        <v>158.03</v>
      </c>
      <c r="K1166">
        <v>53434</v>
      </c>
      <c r="L1166">
        <v>51184</v>
      </c>
      <c r="M1166">
        <v>51184</v>
      </c>
      <c r="O1166">
        <v>41049.9</v>
      </c>
      <c r="P1166">
        <v>2975307.4</v>
      </c>
      <c r="Q1166">
        <v>29753.1</v>
      </c>
      <c r="R1166">
        <v>140062.1</v>
      </c>
      <c r="S1166" t="s">
        <v>38</v>
      </c>
      <c r="T1166" t="s">
        <v>39</v>
      </c>
      <c r="U1166" t="s">
        <v>52</v>
      </c>
      <c r="V1166">
        <v>1923</v>
      </c>
      <c r="W1166">
        <v>2024</v>
      </c>
      <c r="X1166" t="s">
        <v>38</v>
      </c>
      <c r="Y1166" t="s">
        <v>41</v>
      </c>
      <c r="Z1166">
        <v>60.9</v>
      </c>
      <c r="AA1166" t="s">
        <v>42</v>
      </c>
      <c r="AE1166">
        <v>54.4</v>
      </c>
      <c r="AF1166">
        <v>85.35</v>
      </c>
      <c r="AG1166">
        <v>30.95</v>
      </c>
      <c r="AH1166">
        <v>7.97</v>
      </c>
      <c r="AI1166">
        <v>131.78</v>
      </c>
      <c r="AJ1166" t="b">
        <v>0</v>
      </c>
    </row>
    <row r="1167" spans="1:36" x14ac:dyDescent="0.25">
      <c r="A1167" t="s">
        <v>36</v>
      </c>
      <c r="B1167" t="s">
        <v>163</v>
      </c>
      <c r="C1167" t="s">
        <v>531</v>
      </c>
      <c r="D1167">
        <v>124.4</v>
      </c>
      <c r="E1167">
        <v>86.2</v>
      </c>
      <c r="F1167">
        <v>94.9</v>
      </c>
      <c r="G1167">
        <v>246.21</v>
      </c>
      <c r="K1167">
        <v>414319</v>
      </c>
      <c r="L1167">
        <v>132223</v>
      </c>
      <c r="M1167">
        <v>132223</v>
      </c>
      <c r="O1167">
        <v>1983036</v>
      </c>
      <c r="P1167">
        <v>4635500.0999999996</v>
      </c>
      <c r="Q1167">
        <v>46355</v>
      </c>
      <c r="R1167">
        <v>6766118.7999999998</v>
      </c>
      <c r="S1167" t="s">
        <v>164</v>
      </c>
      <c r="T1167" t="s">
        <v>158</v>
      </c>
      <c r="U1167" t="s">
        <v>54</v>
      </c>
      <c r="V1167">
        <v>1994</v>
      </c>
      <c r="W1167">
        <v>2024</v>
      </c>
      <c r="X1167" t="s">
        <v>164</v>
      </c>
      <c r="Y1167" t="s">
        <v>159</v>
      </c>
      <c r="Z1167">
        <v>86.2</v>
      </c>
      <c r="AA1167" t="s">
        <v>42</v>
      </c>
      <c r="AE1167">
        <v>71.8</v>
      </c>
      <c r="AF1167">
        <v>88.9</v>
      </c>
      <c r="AG1167">
        <v>17.100000000000001</v>
      </c>
      <c r="AH1167">
        <v>46.15</v>
      </c>
      <c r="AI1167">
        <v>114.55</v>
      </c>
      <c r="AJ1167" t="b">
        <v>0</v>
      </c>
    </row>
    <row r="1168" spans="1:36" x14ac:dyDescent="0.25">
      <c r="A1168" t="s">
        <v>36</v>
      </c>
      <c r="B1168" t="s">
        <v>310</v>
      </c>
      <c r="C1168" t="s">
        <v>438</v>
      </c>
      <c r="D1168">
        <v>117</v>
      </c>
      <c r="E1168">
        <v>110.5</v>
      </c>
      <c r="F1168">
        <v>105.3</v>
      </c>
      <c r="G1168">
        <v>285.73</v>
      </c>
      <c r="K1168">
        <v>67775</v>
      </c>
      <c r="L1168">
        <v>67775</v>
      </c>
      <c r="M1168">
        <v>67775</v>
      </c>
      <c r="O1168">
        <v>618679.6</v>
      </c>
      <c r="P1168">
        <v>5379487.0999999996</v>
      </c>
      <c r="Q1168">
        <v>53794.9</v>
      </c>
      <c r="R1168">
        <v>2110934.7999999998</v>
      </c>
      <c r="S1168" t="s">
        <v>89</v>
      </c>
      <c r="T1168" t="s">
        <v>90</v>
      </c>
      <c r="U1168" t="s">
        <v>40</v>
      </c>
      <c r="V1168">
        <v>1993</v>
      </c>
      <c r="W1168">
        <v>2024</v>
      </c>
      <c r="X1168" t="s">
        <v>89</v>
      </c>
      <c r="Y1168" t="s">
        <v>46</v>
      </c>
      <c r="Z1168">
        <v>110.5</v>
      </c>
      <c r="AA1168" t="s">
        <v>42</v>
      </c>
      <c r="AE1168">
        <v>102.25</v>
      </c>
      <c r="AF1168">
        <v>158.77000000000001</v>
      </c>
      <c r="AG1168">
        <v>56.52</v>
      </c>
      <c r="AH1168">
        <v>17.46</v>
      </c>
      <c r="AI1168">
        <v>243.56</v>
      </c>
      <c r="AJ1168" t="b">
        <v>0</v>
      </c>
    </row>
    <row r="1169" spans="1:36" x14ac:dyDescent="0.25">
      <c r="A1169" t="s">
        <v>36</v>
      </c>
      <c r="B1169" t="s">
        <v>174</v>
      </c>
      <c r="C1169" t="s">
        <v>667</v>
      </c>
      <c r="D1169">
        <v>61.9</v>
      </c>
      <c r="E1169">
        <v>54.9</v>
      </c>
      <c r="G1169">
        <v>39.89</v>
      </c>
      <c r="K1169">
        <v>30000</v>
      </c>
      <c r="L1169">
        <v>26000</v>
      </c>
      <c r="M1169">
        <v>26000</v>
      </c>
      <c r="O1169">
        <v>198050.8</v>
      </c>
      <c r="P1169">
        <v>751000.2</v>
      </c>
      <c r="Q1169">
        <v>7510</v>
      </c>
      <c r="R1169">
        <v>675749.3</v>
      </c>
      <c r="S1169" t="s">
        <v>66</v>
      </c>
      <c r="T1169" t="s">
        <v>67</v>
      </c>
      <c r="U1169" t="s">
        <v>52</v>
      </c>
      <c r="V1169">
        <v>1947</v>
      </c>
      <c r="W1169">
        <v>2024</v>
      </c>
      <c r="X1169" t="s">
        <v>66</v>
      </c>
      <c r="Y1169" t="s">
        <v>66</v>
      </c>
      <c r="Z1169">
        <v>54.9</v>
      </c>
      <c r="AA1169" t="s">
        <v>42</v>
      </c>
      <c r="AE1169">
        <v>58.88</v>
      </c>
      <c r="AF1169">
        <v>118.35</v>
      </c>
      <c r="AG1169">
        <v>59.47</v>
      </c>
      <c r="AH1169">
        <v>-30.34</v>
      </c>
      <c r="AI1169">
        <v>207.56</v>
      </c>
      <c r="AJ1169" t="b">
        <v>0</v>
      </c>
    </row>
    <row r="1170" spans="1:36" x14ac:dyDescent="0.25">
      <c r="A1170" t="s">
        <v>36</v>
      </c>
      <c r="B1170" t="s">
        <v>526</v>
      </c>
      <c r="C1170" t="s">
        <v>527</v>
      </c>
      <c r="D1170">
        <v>105</v>
      </c>
      <c r="E1170">
        <v>59.5</v>
      </c>
      <c r="F1170">
        <v>72.2</v>
      </c>
      <c r="G1170">
        <v>122.48</v>
      </c>
      <c r="K1170">
        <v>57000</v>
      </c>
      <c r="L1170">
        <v>57000</v>
      </c>
      <c r="M1170">
        <v>57000</v>
      </c>
      <c r="O1170">
        <v>317745.8</v>
      </c>
      <c r="P1170">
        <v>2305966.1</v>
      </c>
      <c r="Q1170">
        <v>23059.7</v>
      </c>
      <c r="R1170">
        <v>1084148.7</v>
      </c>
      <c r="S1170" t="s">
        <v>66</v>
      </c>
      <c r="T1170" t="s">
        <v>67</v>
      </c>
      <c r="U1170" t="s">
        <v>40</v>
      </c>
      <c r="V1170">
        <v>1965</v>
      </c>
      <c r="W1170">
        <v>2024</v>
      </c>
      <c r="X1170" t="s">
        <v>66</v>
      </c>
      <c r="Y1170" t="s">
        <v>66</v>
      </c>
      <c r="Z1170">
        <v>59.5</v>
      </c>
      <c r="AA1170" t="s">
        <v>42</v>
      </c>
      <c r="AE1170">
        <v>58.88</v>
      </c>
      <c r="AF1170">
        <v>118.35</v>
      </c>
      <c r="AG1170">
        <v>59.47</v>
      </c>
      <c r="AH1170">
        <v>-30.34</v>
      </c>
      <c r="AI1170">
        <v>207.56</v>
      </c>
      <c r="AJ1170" t="b">
        <v>0</v>
      </c>
    </row>
    <row r="1171" spans="1:36" x14ac:dyDescent="0.25">
      <c r="A1171" t="s">
        <v>36</v>
      </c>
      <c r="B1171" t="s">
        <v>128</v>
      </c>
      <c r="C1171" t="s">
        <v>598</v>
      </c>
      <c r="D1171">
        <v>71</v>
      </c>
      <c r="E1171">
        <v>44.2</v>
      </c>
      <c r="F1171">
        <v>54.1</v>
      </c>
      <c r="G1171">
        <v>306.32</v>
      </c>
      <c r="K1171">
        <v>176845</v>
      </c>
      <c r="L1171">
        <v>148845</v>
      </c>
      <c r="M1171">
        <v>148845</v>
      </c>
      <c r="O1171">
        <v>236259.4</v>
      </c>
      <c r="P1171">
        <v>5767178.5999999996</v>
      </c>
      <c r="Q1171">
        <v>57671.8</v>
      </c>
      <c r="R1171">
        <v>806117.1</v>
      </c>
      <c r="S1171" t="s">
        <v>38</v>
      </c>
      <c r="T1171" t="s">
        <v>39</v>
      </c>
      <c r="U1171" t="s">
        <v>54</v>
      </c>
      <c r="V1171">
        <v>1922</v>
      </c>
      <c r="W1171">
        <v>2024</v>
      </c>
      <c r="X1171" t="s">
        <v>38</v>
      </c>
      <c r="Y1171" t="s">
        <v>41</v>
      </c>
      <c r="Z1171">
        <v>44.2</v>
      </c>
      <c r="AA1171" t="s">
        <v>42</v>
      </c>
      <c r="AE1171">
        <v>54.4</v>
      </c>
      <c r="AF1171">
        <v>85.35</v>
      </c>
      <c r="AG1171">
        <v>30.95</v>
      </c>
      <c r="AH1171">
        <v>7.97</v>
      </c>
      <c r="AI1171">
        <v>131.78</v>
      </c>
      <c r="AJ1171" t="b">
        <v>0</v>
      </c>
    </row>
    <row r="1172" spans="1:36" x14ac:dyDescent="0.25">
      <c r="A1172" t="s">
        <v>36</v>
      </c>
      <c r="B1172" t="s">
        <v>486</v>
      </c>
      <c r="C1172" t="s">
        <v>487</v>
      </c>
      <c r="D1172">
        <v>74.8</v>
      </c>
      <c r="E1172">
        <v>50.7</v>
      </c>
      <c r="F1172">
        <v>58.6</v>
      </c>
      <c r="G1172">
        <v>155.66</v>
      </c>
      <c r="K1172">
        <v>143715</v>
      </c>
      <c r="L1172">
        <v>114972</v>
      </c>
      <c r="M1172">
        <v>114972</v>
      </c>
      <c r="O1172">
        <v>849838.6</v>
      </c>
      <c r="P1172">
        <v>2930631.1</v>
      </c>
      <c r="Q1172">
        <v>29306.3</v>
      </c>
      <c r="R1172">
        <v>2899649.3</v>
      </c>
      <c r="S1172" t="s">
        <v>281</v>
      </c>
      <c r="T1172" t="s">
        <v>282</v>
      </c>
      <c r="U1172" t="s">
        <v>432</v>
      </c>
      <c r="V1172">
        <v>1994</v>
      </c>
      <c r="W1172">
        <v>2024</v>
      </c>
      <c r="X1172" t="s">
        <v>281</v>
      </c>
      <c r="Y1172" t="s">
        <v>218</v>
      </c>
      <c r="Z1172">
        <v>50.7</v>
      </c>
      <c r="AA1172" t="s">
        <v>42</v>
      </c>
      <c r="AE1172">
        <v>78.319999999999993</v>
      </c>
      <c r="AF1172">
        <v>142.69999999999999</v>
      </c>
      <c r="AG1172">
        <v>64.37</v>
      </c>
      <c r="AH1172">
        <v>-18.239999999999998</v>
      </c>
      <c r="AI1172">
        <v>239.26</v>
      </c>
      <c r="AJ1172" t="b">
        <v>0</v>
      </c>
    </row>
    <row r="1173" spans="1:36" x14ac:dyDescent="0.25">
      <c r="A1173" t="s">
        <v>36</v>
      </c>
      <c r="B1173" t="s">
        <v>360</v>
      </c>
      <c r="C1173" t="s">
        <v>765</v>
      </c>
      <c r="D1173">
        <v>262.7</v>
      </c>
      <c r="E1173">
        <v>252.2</v>
      </c>
      <c r="F1173">
        <v>247</v>
      </c>
      <c r="G1173">
        <v>288.60000000000002</v>
      </c>
      <c r="K1173">
        <v>23738</v>
      </c>
      <c r="L1173">
        <v>23738</v>
      </c>
      <c r="M1173">
        <v>23738</v>
      </c>
      <c r="O1173">
        <v>161849.9</v>
      </c>
      <c r="P1173">
        <v>5433537</v>
      </c>
      <c r="Q1173">
        <v>54335.4</v>
      </c>
      <c r="R1173">
        <v>552231.9</v>
      </c>
      <c r="S1173" t="s">
        <v>304</v>
      </c>
      <c r="T1173" t="s">
        <v>305</v>
      </c>
      <c r="U1173" t="s">
        <v>52</v>
      </c>
      <c r="V1173">
        <v>1949</v>
      </c>
      <c r="W1173">
        <v>2024</v>
      </c>
      <c r="X1173" t="s">
        <v>304</v>
      </c>
      <c r="Y1173" t="s">
        <v>306</v>
      </c>
      <c r="Z1173">
        <v>252.2</v>
      </c>
      <c r="AA1173" t="s">
        <v>42</v>
      </c>
      <c r="AE1173">
        <v>263.39999999999998</v>
      </c>
      <c r="AF1173">
        <v>477</v>
      </c>
      <c r="AG1173">
        <v>213.6</v>
      </c>
      <c r="AH1173">
        <v>-57</v>
      </c>
      <c r="AI1173">
        <v>797.4</v>
      </c>
      <c r="AJ1173" t="b">
        <v>0</v>
      </c>
    </row>
    <row r="1174" spans="1:36" x14ac:dyDescent="0.25">
      <c r="A1174" t="s">
        <v>36</v>
      </c>
      <c r="B1174" t="s">
        <v>329</v>
      </c>
      <c r="C1174" t="s">
        <v>715</v>
      </c>
      <c r="D1174">
        <v>208.6</v>
      </c>
      <c r="E1174">
        <v>328.1</v>
      </c>
      <c r="F1174">
        <v>342.1</v>
      </c>
      <c r="G1174">
        <v>500.77</v>
      </c>
      <c r="K1174">
        <v>39461</v>
      </c>
      <c r="L1174">
        <v>39461</v>
      </c>
      <c r="M1174">
        <v>39461</v>
      </c>
      <c r="O1174">
        <v>1030900</v>
      </c>
      <c r="P1174">
        <v>9428148.0999999996</v>
      </c>
      <c r="Q1174">
        <v>94281.5</v>
      </c>
      <c r="R1174">
        <v>3517430.8</v>
      </c>
      <c r="S1174" t="s">
        <v>304</v>
      </c>
      <c r="T1174" t="s">
        <v>305</v>
      </c>
      <c r="U1174" t="s">
        <v>52</v>
      </c>
      <c r="V1174">
        <v>1986</v>
      </c>
      <c r="W1174">
        <v>2024</v>
      </c>
      <c r="X1174" t="s">
        <v>304</v>
      </c>
      <c r="Y1174" t="s">
        <v>306</v>
      </c>
      <c r="Z1174">
        <v>328.1</v>
      </c>
      <c r="AA1174" t="s">
        <v>42</v>
      </c>
      <c r="AE1174">
        <v>263.39999999999998</v>
      </c>
      <c r="AF1174">
        <v>477</v>
      </c>
      <c r="AG1174">
        <v>213.6</v>
      </c>
      <c r="AH1174">
        <v>-57</v>
      </c>
      <c r="AI1174">
        <v>797.4</v>
      </c>
      <c r="AJ1174" t="b">
        <v>0</v>
      </c>
    </row>
    <row r="1175" spans="1:36" x14ac:dyDescent="0.25">
      <c r="A1175" t="s">
        <v>36</v>
      </c>
      <c r="B1175" t="s">
        <v>893</v>
      </c>
      <c r="C1175" t="s">
        <v>894</v>
      </c>
      <c r="D1175">
        <v>109.6</v>
      </c>
      <c r="E1175">
        <v>72.400000000000006</v>
      </c>
      <c r="F1175">
        <v>81.099999999999994</v>
      </c>
      <c r="G1175">
        <v>185.31</v>
      </c>
      <c r="K1175">
        <v>112376</v>
      </c>
      <c r="L1175">
        <v>78834</v>
      </c>
      <c r="M1175">
        <v>78834</v>
      </c>
      <c r="O1175">
        <v>650267.69999999995</v>
      </c>
      <c r="P1175">
        <v>3488899</v>
      </c>
      <c r="Q1175">
        <v>34889</v>
      </c>
      <c r="R1175">
        <v>2218713.4</v>
      </c>
      <c r="S1175" t="s">
        <v>241</v>
      </c>
      <c r="T1175" t="s">
        <v>242</v>
      </c>
      <c r="U1175" t="s">
        <v>52</v>
      </c>
      <c r="V1175">
        <v>1952</v>
      </c>
      <c r="W1175">
        <v>2024</v>
      </c>
      <c r="X1175" t="s">
        <v>241</v>
      </c>
      <c r="Y1175" t="s">
        <v>41</v>
      </c>
      <c r="Z1175">
        <v>72.400000000000006</v>
      </c>
      <c r="AA1175" t="s">
        <v>42</v>
      </c>
      <c r="AE1175">
        <v>67.75</v>
      </c>
      <c r="AF1175">
        <v>90.9</v>
      </c>
      <c r="AG1175">
        <v>23.15</v>
      </c>
      <c r="AH1175">
        <v>33.020000000000003</v>
      </c>
      <c r="AI1175">
        <v>125.63</v>
      </c>
      <c r="AJ1175" t="b">
        <v>0</v>
      </c>
    </row>
    <row r="1176" spans="1:36" x14ac:dyDescent="0.25">
      <c r="A1176" t="s">
        <v>36</v>
      </c>
      <c r="B1176" t="s">
        <v>104</v>
      </c>
      <c r="C1176" t="s">
        <v>634</v>
      </c>
      <c r="D1176">
        <v>52.4</v>
      </c>
      <c r="E1176">
        <v>40.4</v>
      </c>
      <c r="F1176">
        <v>43.4</v>
      </c>
      <c r="G1176">
        <v>75.209999999999994</v>
      </c>
      <c r="K1176">
        <v>97750</v>
      </c>
      <c r="L1176">
        <v>79000</v>
      </c>
      <c r="M1176">
        <v>79000</v>
      </c>
      <c r="O1176">
        <v>521263.6</v>
      </c>
      <c r="P1176">
        <v>1415982.6</v>
      </c>
      <c r="Q1176">
        <v>14159.8</v>
      </c>
      <c r="R1176">
        <v>1778551.4</v>
      </c>
      <c r="S1176" t="s">
        <v>38</v>
      </c>
      <c r="T1176" t="s">
        <v>39</v>
      </c>
      <c r="U1176" t="s">
        <v>40</v>
      </c>
      <c r="V1176">
        <v>1980</v>
      </c>
      <c r="W1176">
        <v>2024</v>
      </c>
      <c r="X1176" t="s">
        <v>38</v>
      </c>
      <c r="Y1176" t="s">
        <v>41</v>
      </c>
      <c r="Z1176">
        <v>40.4</v>
      </c>
      <c r="AA1176" t="s">
        <v>42</v>
      </c>
      <c r="AE1176">
        <v>54.4</v>
      </c>
      <c r="AF1176">
        <v>85.35</v>
      </c>
      <c r="AG1176">
        <v>30.95</v>
      </c>
      <c r="AH1176">
        <v>7.97</v>
      </c>
      <c r="AI1176">
        <v>131.78</v>
      </c>
      <c r="AJ1176" t="b">
        <v>0</v>
      </c>
    </row>
    <row r="1177" spans="1:36" x14ac:dyDescent="0.25">
      <c r="A1177" t="s">
        <v>36</v>
      </c>
      <c r="B1177" t="s">
        <v>267</v>
      </c>
      <c r="C1177" t="s">
        <v>699</v>
      </c>
      <c r="D1177">
        <v>49.2</v>
      </c>
      <c r="E1177">
        <v>28</v>
      </c>
      <c r="F1177">
        <v>32</v>
      </c>
      <c r="G1177">
        <v>16.3</v>
      </c>
      <c r="K1177">
        <v>42487</v>
      </c>
      <c r="L1177">
        <v>32889</v>
      </c>
      <c r="M1177">
        <v>32889</v>
      </c>
      <c r="O1177">
        <v>179915.3</v>
      </c>
      <c r="P1177">
        <v>306915</v>
      </c>
      <c r="Q1177">
        <v>3069.1</v>
      </c>
      <c r="R1177">
        <v>613871</v>
      </c>
      <c r="S1177" t="s">
        <v>38</v>
      </c>
      <c r="T1177" t="s">
        <v>39</v>
      </c>
      <c r="U1177" t="s">
        <v>52</v>
      </c>
      <c r="V1177">
        <v>1950</v>
      </c>
      <c r="W1177">
        <v>2024</v>
      </c>
      <c r="X1177" t="s">
        <v>38</v>
      </c>
      <c r="Y1177" t="s">
        <v>41</v>
      </c>
      <c r="Z1177">
        <v>28</v>
      </c>
      <c r="AA1177" t="s">
        <v>42</v>
      </c>
      <c r="AE1177">
        <v>54.4</v>
      </c>
      <c r="AF1177">
        <v>85.35</v>
      </c>
      <c r="AG1177">
        <v>30.95</v>
      </c>
      <c r="AH1177">
        <v>7.97</v>
      </c>
      <c r="AI1177">
        <v>131.78</v>
      </c>
      <c r="AJ1177" t="b">
        <v>0</v>
      </c>
    </row>
    <row r="1178" spans="1:36" x14ac:dyDescent="0.25">
      <c r="A1178" t="s">
        <v>36</v>
      </c>
      <c r="B1178" t="s">
        <v>324</v>
      </c>
      <c r="C1178" t="s">
        <v>529</v>
      </c>
      <c r="D1178">
        <v>264.5</v>
      </c>
      <c r="E1178">
        <v>246.5</v>
      </c>
      <c r="F1178">
        <v>258.3</v>
      </c>
      <c r="G1178">
        <v>396.71</v>
      </c>
      <c r="K1178">
        <v>74618</v>
      </c>
      <c r="L1178">
        <v>74618</v>
      </c>
      <c r="M1178">
        <v>74618</v>
      </c>
      <c r="O1178">
        <v>3201723</v>
      </c>
      <c r="P1178">
        <v>7468899.7999999998</v>
      </c>
      <c r="Q1178">
        <v>74689</v>
      </c>
      <c r="R1178">
        <v>10924278.9</v>
      </c>
      <c r="S1178" t="s">
        <v>48</v>
      </c>
      <c r="T1178" t="s">
        <v>49</v>
      </c>
      <c r="U1178" t="s">
        <v>40</v>
      </c>
      <c r="V1178">
        <v>1994</v>
      </c>
      <c r="W1178">
        <v>2024</v>
      </c>
      <c r="X1178" t="s">
        <v>48</v>
      </c>
      <c r="Y1178" t="s">
        <v>50</v>
      </c>
      <c r="Z1178">
        <v>246.5</v>
      </c>
      <c r="AA1178" t="s">
        <v>42</v>
      </c>
      <c r="AE1178">
        <v>211.25</v>
      </c>
      <c r="AF1178">
        <v>320.39999999999998</v>
      </c>
      <c r="AG1178">
        <v>109.15</v>
      </c>
      <c r="AH1178">
        <v>47.53</v>
      </c>
      <c r="AI1178">
        <v>484.12</v>
      </c>
      <c r="AJ1178" t="b">
        <v>0</v>
      </c>
    </row>
    <row r="1179" spans="1:36" x14ac:dyDescent="0.25">
      <c r="A1179" t="s">
        <v>36</v>
      </c>
      <c r="B1179" t="s">
        <v>123</v>
      </c>
      <c r="C1179" t="s">
        <v>511</v>
      </c>
      <c r="D1179">
        <v>80.8</v>
      </c>
      <c r="E1179">
        <v>61.3</v>
      </c>
      <c r="F1179">
        <v>61.1</v>
      </c>
      <c r="G1179">
        <v>153.76</v>
      </c>
      <c r="K1179">
        <v>53161</v>
      </c>
      <c r="L1179">
        <v>50661</v>
      </c>
      <c r="M1179">
        <v>50661</v>
      </c>
      <c r="O1179">
        <v>61292.3</v>
      </c>
      <c r="P1179">
        <v>2894904</v>
      </c>
      <c r="Q1179">
        <v>28949</v>
      </c>
      <c r="R1179">
        <v>209129.3</v>
      </c>
      <c r="S1179" t="s">
        <v>38</v>
      </c>
      <c r="T1179" t="s">
        <v>39</v>
      </c>
      <c r="U1179" t="s">
        <v>40</v>
      </c>
      <c r="V1179">
        <v>1920</v>
      </c>
      <c r="W1179">
        <v>2024</v>
      </c>
      <c r="X1179" t="s">
        <v>38</v>
      </c>
      <c r="Y1179" t="s">
        <v>41</v>
      </c>
      <c r="Z1179">
        <v>61.3</v>
      </c>
      <c r="AA1179" t="s">
        <v>42</v>
      </c>
      <c r="AE1179">
        <v>54.4</v>
      </c>
      <c r="AF1179">
        <v>85.35</v>
      </c>
      <c r="AG1179">
        <v>30.95</v>
      </c>
      <c r="AH1179">
        <v>7.97</v>
      </c>
      <c r="AI1179">
        <v>131.78</v>
      </c>
      <c r="AJ1179" t="b">
        <v>0</v>
      </c>
    </row>
    <row r="1180" spans="1:36" x14ac:dyDescent="0.25">
      <c r="A1180" t="s">
        <v>36</v>
      </c>
      <c r="B1180" t="s">
        <v>286</v>
      </c>
      <c r="C1180" t="s">
        <v>435</v>
      </c>
      <c r="D1180">
        <v>125.9</v>
      </c>
      <c r="E1180">
        <v>151.19999999999999</v>
      </c>
      <c r="F1180">
        <v>153.69999999999999</v>
      </c>
      <c r="G1180">
        <v>905.53</v>
      </c>
      <c r="K1180">
        <v>146975</v>
      </c>
      <c r="L1180">
        <v>146975</v>
      </c>
      <c r="M1180">
        <v>146975</v>
      </c>
      <c r="O1180">
        <v>1516205</v>
      </c>
      <c r="P1180">
        <v>17048655.100000001</v>
      </c>
      <c r="Q1180">
        <v>170486.6</v>
      </c>
      <c r="R1180">
        <v>5173291.5</v>
      </c>
      <c r="S1180" t="s">
        <v>89</v>
      </c>
      <c r="T1180" t="s">
        <v>90</v>
      </c>
      <c r="U1180" t="s">
        <v>54</v>
      </c>
      <c r="V1180">
        <v>1953</v>
      </c>
      <c r="W1180">
        <v>2024</v>
      </c>
      <c r="X1180" t="s">
        <v>89</v>
      </c>
      <c r="Y1180" t="s">
        <v>46</v>
      </c>
      <c r="Z1180">
        <v>151.19999999999999</v>
      </c>
      <c r="AA1180" t="s">
        <v>42</v>
      </c>
      <c r="AE1180">
        <v>102.25</v>
      </c>
      <c r="AF1180">
        <v>158.77000000000001</v>
      </c>
      <c r="AG1180">
        <v>56.52</v>
      </c>
      <c r="AH1180">
        <v>17.46</v>
      </c>
      <c r="AI1180">
        <v>243.56</v>
      </c>
      <c r="AJ1180" t="b">
        <v>0</v>
      </c>
    </row>
    <row r="1181" spans="1:36" x14ac:dyDescent="0.25">
      <c r="A1181" t="s">
        <v>36</v>
      </c>
      <c r="B1181" t="s">
        <v>536</v>
      </c>
      <c r="C1181" t="s">
        <v>537</v>
      </c>
      <c r="D1181">
        <v>88.4</v>
      </c>
      <c r="E1181">
        <v>90.5</v>
      </c>
      <c r="F1181">
        <v>99.4</v>
      </c>
      <c r="G1181">
        <v>960.07</v>
      </c>
      <c r="K1181">
        <v>359083</v>
      </c>
      <c r="L1181">
        <v>310900</v>
      </c>
      <c r="M1181">
        <v>310900</v>
      </c>
      <c r="O1181">
        <v>2946985</v>
      </c>
      <c r="P1181">
        <v>18075399.5</v>
      </c>
      <c r="Q1181">
        <v>180754</v>
      </c>
      <c r="R1181">
        <v>10055112.800000001</v>
      </c>
      <c r="S1181" t="s">
        <v>251</v>
      </c>
      <c r="T1181" t="s">
        <v>234</v>
      </c>
      <c r="U1181" t="s">
        <v>54</v>
      </c>
      <c r="V1181">
        <v>1908</v>
      </c>
      <c r="W1181">
        <v>2024</v>
      </c>
      <c r="X1181" t="s">
        <v>251</v>
      </c>
      <c r="Y1181" t="s">
        <v>41</v>
      </c>
      <c r="Z1181">
        <v>90.5</v>
      </c>
      <c r="AA1181" t="s">
        <v>42</v>
      </c>
      <c r="AE1181">
        <v>58.45</v>
      </c>
      <c r="AF1181">
        <v>160.25</v>
      </c>
      <c r="AG1181">
        <v>101.8</v>
      </c>
      <c r="AH1181">
        <v>-94.25</v>
      </c>
      <c r="AI1181">
        <v>312.95</v>
      </c>
      <c r="AJ1181" t="b">
        <v>0</v>
      </c>
    </row>
    <row r="1182" spans="1:36" x14ac:dyDescent="0.25">
      <c r="A1182" t="s">
        <v>36</v>
      </c>
      <c r="B1182" t="s">
        <v>318</v>
      </c>
      <c r="C1182" t="s">
        <v>441</v>
      </c>
      <c r="D1182">
        <v>131</v>
      </c>
      <c r="E1182">
        <v>902.1</v>
      </c>
      <c r="F1182">
        <v>936.9</v>
      </c>
      <c r="G1182">
        <v>3354.92</v>
      </c>
      <c r="K1182">
        <v>86206</v>
      </c>
      <c r="L1182">
        <v>86206</v>
      </c>
      <c r="M1182">
        <v>86206</v>
      </c>
      <c r="O1182">
        <v>4280793</v>
      </c>
      <c r="P1182">
        <v>63163976.899999999</v>
      </c>
      <c r="Q1182">
        <v>631639.80000000005</v>
      </c>
      <c r="R1182">
        <v>14606065.699999999</v>
      </c>
      <c r="S1182" t="s">
        <v>89</v>
      </c>
      <c r="T1182" t="s">
        <v>90</v>
      </c>
      <c r="U1182" t="s">
        <v>40</v>
      </c>
      <c r="V1182">
        <v>2002</v>
      </c>
      <c r="W1182">
        <v>2024</v>
      </c>
      <c r="X1182" t="s">
        <v>319</v>
      </c>
      <c r="Y1182" t="s">
        <v>46</v>
      </c>
      <c r="Z1182">
        <v>902.1</v>
      </c>
      <c r="AA1182" t="s">
        <v>42</v>
      </c>
      <c r="AE1182">
        <v>535.65</v>
      </c>
      <c r="AF1182">
        <v>923.1</v>
      </c>
      <c r="AG1182">
        <v>387.45</v>
      </c>
      <c r="AH1182">
        <v>-45.53</v>
      </c>
      <c r="AI1182">
        <v>1504.28</v>
      </c>
      <c r="AJ1182" t="b">
        <v>0</v>
      </c>
    </row>
    <row r="1183" spans="1:36" x14ac:dyDescent="0.25">
      <c r="A1183" t="s">
        <v>36</v>
      </c>
      <c r="B1183" t="s">
        <v>165</v>
      </c>
      <c r="C1183" t="s">
        <v>719</v>
      </c>
      <c r="D1183">
        <v>94.5</v>
      </c>
      <c r="E1183">
        <v>104.7</v>
      </c>
      <c r="G1183">
        <v>120.75</v>
      </c>
      <c r="K1183">
        <v>24626</v>
      </c>
      <c r="L1183">
        <v>23826</v>
      </c>
      <c r="M1183">
        <v>23826</v>
      </c>
      <c r="O1183">
        <v>64996.1</v>
      </c>
      <c r="P1183">
        <v>2273299.9</v>
      </c>
      <c r="Q1183">
        <v>22733</v>
      </c>
      <c r="R1183">
        <v>221766.8</v>
      </c>
      <c r="S1183" t="s">
        <v>38</v>
      </c>
      <c r="T1183" t="s">
        <v>39</v>
      </c>
      <c r="U1183" t="s">
        <v>52</v>
      </c>
      <c r="V1183">
        <v>1920</v>
      </c>
      <c r="W1183">
        <v>2024</v>
      </c>
      <c r="X1183" t="s">
        <v>38</v>
      </c>
      <c r="Y1183" t="s">
        <v>41</v>
      </c>
      <c r="Z1183">
        <v>104.7</v>
      </c>
      <c r="AA1183" t="s">
        <v>42</v>
      </c>
      <c r="AE1183">
        <v>54.4</v>
      </c>
      <c r="AF1183">
        <v>85.35</v>
      </c>
      <c r="AG1183">
        <v>30.95</v>
      </c>
      <c r="AH1183">
        <v>7.97</v>
      </c>
      <c r="AI1183">
        <v>131.78</v>
      </c>
      <c r="AJ1183" t="b">
        <v>0</v>
      </c>
    </row>
    <row r="1184" spans="1:36" x14ac:dyDescent="0.25">
      <c r="A1184" t="s">
        <v>36</v>
      </c>
      <c r="B1184" t="s">
        <v>491</v>
      </c>
      <c r="C1184" t="s">
        <v>492</v>
      </c>
      <c r="D1184">
        <v>79.8</v>
      </c>
      <c r="E1184">
        <v>90.5</v>
      </c>
      <c r="F1184">
        <v>96.4</v>
      </c>
      <c r="G1184">
        <v>183.59</v>
      </c>
      <c r="K1184">
        <v>203121</v>
      </c>
      <c r="L1184">
        <v>118991</v>
      </c>
      <c r="M1184">
        <v>118991</v>
      </c>
      <c r="O1184">
        <v>2142107</v>
      </c>
      <c r="P1184">
        <v>3456584.6</v>
      </c>
      <c r="Q1184">
        <v>34565.800000000003</v>
      </c>
      <c r="R1184">
        <v>7308869.0999999996</v>
      </c>
      <c r="S1184" t="s">
        <v>66</v>
      </c>
      <c r="T1184" t="s">
        <v>67</v>
      </c>
      <c r="U1184" t="s">
        <v>432</v>
      </c>
      <c r="V1184">
        <v>1914</v>
      </c>
      <c r="W1184">
        <v>2024</v>
      </c>
      <c r="X1184" t="s">
        <v>66</v>
      </c>
      <c r="Y1184" t="s">
        <v>66</v>
      </c>
      <c r="Z1184">
        <v>90.5</v>
      </c>
      <c r="AA1184" t="s">
        <v>42</v>
      </c>
      <c r="AE1184">
        <v>58.88</v>
      </c>
      <c r="AF1184">
        <v>118.35</v>
      </c>
      <c r="AG1184">
        <v>59.47</v>
      </c>
      <c r="AH1184">
        <v>-30.34</v>
      </c>
      <c r="AI1184">
        <v>207.56</v>
      </c>
      <c r="AJ1184" t="b">
        <v>0</v>
      </c>
    </row>
    <row r="1185" spans="1:36" x14ac:dyDescent="0.25">
      <c r="A1185" t="s">
        <v>36</v>
      </c>
      <c r="B1185" t="s">
        <v>379</v>
      </c>
      <c r="C1185" t="s">
        <v>600</v>
      </c>
      <c r="D1185">
        <v>96.6</v>
      </c>
      <c r="E1185">
        <v>91.3</v>
      </c>
      <c r="G1185">
        <v>542.44000000000005</v>
      </c>
      <c r="K1185">
        <v>171200</v>
      </c>
      <c r="L1185">
        <v>135200</v>
      </c>
      <c r="M1185">
        <v>135200</v>
      </c>
      <c r="O1185">
        <v>625894.30000000005</v>
      </c>
      <c r="P1185">
        <v>10212699.300000001</v>
      </c>
      <c r="Q1185">
        <v>102127</v>
      </c>
      <c r="R1185">
        <v>2135551.4</v>
      </c>
      <c r="S1185" t="s">
        <v>38</v>
      </c>
      <c r="T1185" t="s">
        <v>39</v>
      </c>
      <c r="U1185" t="s">
        <v>54</v>
      </c>
      <c r="V1185">
        <v>1959</v>
      </c>
      <c r="W1185">
        <v>2024</v>
      </c>
      <c r="X1185" t="s">
        <v>38</v>
      </c>
      <c r="Y1185" t="s">
        <v>41</v>
      </c>
      <c r="Z1185">
        <v>91.3</v>
      </c>
      <c r="AA1185" t="s">
        <v>42</v>
      </c>
      <c r="AE1185">
        <v>54.4</v>
      </c>
      <c r="AF1185">
        <v>85.35</v>
      </c>
      <c r="AG1185">
        <v>30.95</v>
      </c>
      <c r="AH1185">
        <v>7.97</v>
      </c>
      <c r="AI1185">
        <v>131.78</v>
      </c>
      <c r="AJ1185" t="b">
        <v>0</v>
      </c>
    </row>
    <row r="1186" spans="1:36" x14ac:dyDescent="0.25">
      <c r="A1186" t="s">
        <v>36</v>
      </c>
      <c r="B1186" t="s">
        <v>796</v>
      </c>
      <c r="C1186" t="s">
        <v>797</v>
      </c>
      <c r="D1186">
        <v>94.1</v>
      </c>
      <c r="E1186">
        <v>44.9</v>
      </c>
      <c r="F1186">
        <v>56.2</v>
      </c>
      <c r="G1186">
        <v>87.01</v>
      </c>
      <c r="K1186">
        <v>77874</v>
      </c>
      <c r="L1186">
        <v>42835</v>
      </c>
      <c r="M1186">
        <v>42835</v>
      </c>
      <c r="O1186">
        <v>83087.600000000006</v>
      </c>
      <c r="P1186">
        <v>1638210</v>
      </c>
      <c r="Q1186">
        <v>16382.1</v>
      </c>
      <c r="R1186">
        <v>283495</v>
      </c>
      <c r="S1186" t="s">
        <v>44</v>
      </c>
      <c r="T1186" t="s">
        <v>45</v>
      </c>
      <c r="U1186" t="s">
        <v>52</v>
      </c>
      <c r="V1186">
        <v>1955</v>
      </c>
      <c r="W1186">
        <v>2024</v>
      </c>
      <c r="X1186" t="s">
        <v>44</v>
      </c>
      <c r="Y1186" t="s">
        <v>46</v>
      </c>
      <c r="Z1186">
        <v>44.9</v>
      </c>
      <c r="AA1186" t="s">
        <v>42</v>
      </c>
      <c r="AE1186">
        <v>49.2</v>
      </c>
      <c r="AF1186">
        <v>68.45</v>
      </c>
      <c r="AG1186">
        <v>19.25</v>
      </c>
      <c r="AH1186">
        <v>20.329999999999998</v>
      </c>
      <c r="AI1186">
        <v>97.32</v>
      </c>
      <c r="AJ1186" t="b">
        <v>0</v>
      </c>
    </row>
    <row r="1187" spans="1:36" x14ac:dyDescent="0.25">
      <c r="A1187" t="s">
        <v>36</v>
      </c>
      <c r="B1187" t="s">
        <v>362</v>
      </c>
      <c r="C1187" t="s">
        <v>766</v>
      </c>
      <c r="D1187">
        <v>117.6</v>
      </c>
      <c r="E1187">
        <v>132.80000000000001</v>
      </c>
      <c r="F1187">
        <v>132.80000000000001</v>
      </c>
      <c r="G1187">
        <v>160.55000000000001</v>
      </c>
      <c r="K1187">
        <v>31526</v>
      </c>
      <c r="L1187">
        <v>31526</v>
      </c>
      <c r="M1187">
        <v>31526</v>
      </c>
      <c r="O1187">
        <v>340812.1</v>
      </c>
      <c r="P1187">
        <v>3022659.1</v>
      </c>
      <c r="Q1187">
        <v>30226.6</v>
      </c>
      <c r="R1187">
        <v>1162850.8999999999</v>
      </c>
      <c r="S1187" t="s">
        <v>89</v>
      </c>
      <c r="T1187" t="s">
        <v>90</v>
      </c>
      <c r="U1187" t="s">
        <v>52</v>
      </c>
      <c r="V1187">
        <v>1978</v>
      </c>
      <c r="W1187">
        <v>2024</v>
      </c>
      <c r="X1187" t="s">
        <v>89</v>
      </c>
      <c r="Y1187" t="s">
        <v>46</v>
      </c>
      <c r="Z1187">
        <v>132.80000000000001</v>
      </c>
      <c r="AA1187" t="s">
        <v>42</v>
      </c>
      <c r="AE1187">
        <v>102.25</v>
      </c>
      <c r="AF1187">
        <v>158.77000000000001</v>
      </c>
      <c r="AG1187">
        <v>56.52</v>
      </c>
      <c r="AH1187">
        <v>17.46</v>
      </c>
      <c r="AI1187">
        <v>243.56</v>
      </c>
      <c r="AJ1187" t="b">
        <v>0</v>
      </c>
    </row>
    <row r="1188" spans="1:36" x14ac:dyDescent="0.25">
      <c r="A1188" t="s">
        <v>36</v>
      </c>
      <c r="B1188" t="s">
        <v>895</v>
      </c>
      <c r="C1188" t="s">
        <v>896</v>
      </c>
      <c r="D1188">
        <v>61.1</v>
      </c>
      <c r="E1188">
        <v>49.3</v>
      </c>
      <c r="F1188">
        <v>55.1</v>
      </c>
      <c r="G1188">
        <v>234.95</v>
      </c>
      <c r="K1188">
        <v>202898</v>
      </c>
      <c r="L1188">
        <v>188048</v>
      </c>
      <c r="M1188">
        <v>188048</v>
      </c>
      <c r="O1188">
        <v>1422901</v>
      </c>
      <c r="P1188">
        <v>4423461</v>
      </c>
      <c r="Q1188">
        <v>44234.6</v>
      </c>
      <c r="R1188">
        <v>4854938.2</v>
      </c>
      <c r="S1188" t="s">
        <v>38</v>
      </c>
      <c r="T1188" t="s">
        <v>39</v>
      </c>
      <c r="U1188" t="s">
        <v>54</v>
      </c>
      <c r="V1188">
        <v>2015</v>
      </c>
      <c r="W1188">
        <v>2024</v>
      </c>
      <c r="X1188" t="s">
        <v>38</v>
      </c>
      <c r="Y1188" t="s">
        <v>41</v>
      </c>
      <c r="Z1188">
        <v>49.3</v>
      </c>
      <c r="AA1188" t="s">
        <v>42</v>
      </c>
      <c r="AE1188">
        <v>54.4</v>
      </c>
      <c r="AF1188">
        <v>85.35</v>
      </c>
      <c r="AG1188">
        <v>30.95</v>
      </c>
      <c r="AH1188">
        <v>7.97</v>
      </c>
      <c r="AI1188">
        <v>131.78</v>
      </c>
      <c r="AJ1188" t="b">
        <v>0</v>
      </c>
    </row>
    <row r="1189" spans="1:36" x14ac:dyDescent="0.25">
      <c r="A1189" t="s">
        <v>36</v>
      </c>
      <c r="B1189" t="s">
        <v>84</v>
      </c>
      <c r="C1189" t="s">
        <v>838</v>
      </c>
      <c r="D1189">
        <v>109</v>
      </c>
      <c r="E1189">
        <v>114</v>
      </c>
      <c r="F1189">
        <v>140.1</v>
      </c>
      <c r="G1189">
        <v>146.63</v>
      </c>
      <c r="K1189">
        <v>25685</v>
      </c>
      <c r="L1189">
        <v>25685</v>
      </c>
      <c r="M1189">
        <v>25685</v>
      </c>
      <c r="O1189">
        <v>48943.3</v>
      </c>
      <c r="P1189">
        <v>2760600.1</v>
      </c>
      <c r="Q1189">
        <v>27606</v>
      </c>
      <c r="R1189">
        <v>166994.6</v>
      </c>
      <c r="S1189" t="s">
        <v>38</v>
      </c>
      <c r="T1189" t="s">
        <v>39</v>
      </c>
      <c r="U1189" t="s">
        <v>52</v>
      </c>
      <c r="V1189">
        <v>1921</v>
      </c>
      <c r="W1189">
        <v>2024</v>
      </c>
      <c r="X1189" t="s">
        <v>38</v>
      </c>
      <c r="Y1189" t="s">
        <v>41</v>
      </c>
      <c r="Z1189">
        <v>114</v>
      </c>
      <c r="AA1189" t="s">
        <v>42</v>
      </c>
      <c r="AE1189">
        <v>54.4</v>
      </c>
      <c r="AF1189">
        <v>85.35</v>
      </c>
      <c r="AG1189">
        <v>30.95</v>
      </c>
      <c r="AH1189">
        <v>7.97</v>
      </c>
      <c r="AI1189">
        <v>131.78</v>
      </c>
      <c r="AJ1189" t="b">
        <v>0</v>
      </c>
    </row>
    <row r="1190" spans="1:36" x14ac:dyDescent="0.25">
      <c r="A1190" t="s">
        <v>36</v>
      </c>
      <c r="B1190" t="s">
        <v>179</v>
      </c>
      <c r="C1190" t="s">
        <v>897</v>
      </c>
      <c r="D1190">
        <v>60.4</v>
      </c>
      <c r="E1190">
        <v>38.700000000000003</v>
      </c>
      <c r="F1190">
        <v>44.6</v>
      </c>
      <c r="G1190">
        <v>80.459999999999994</v>
      </c>
      <c r="K1190">
        <v>120493</v>
      </c>
      <c r="L1190">
        <v>98825</v>
      </c>
      <c r="M1190">
        <v>98825</v>
      </c>
      <c r="O1190">
        <v>676504.9</v>
      </c>
      <c r="P1190">
        <v>1514800</v>
      </c>
      <c r="Q1190">
        <v>15148</v>
      </c>
      <c r="R1190">
        <v>2308234.7000000002</v>
      </c>
      <c r="S1190" t="s">
        <v>38</v>
      </c>
      <c r="T1190" t="s">
        <v>39</v>
      </c>
      <c r="U1190" t="s">
        <v>40</v>
      </c>
      <c r="V1190">
        <v>1979</v>
      </c>
      <c r="W1190">
        <v>2024</v>
      </c>
      <c r="X1190" t="s">
        <v>38</v>
      </c>
      <c r="Y1190" t="s">
        <v>41</v>
      </c>
      <c r="Z1190">
        <v>38.700000000000003</v>
      </c>
      <c r="AA1190" t="s">
        <v>42</v>
      </c>
      <c r="AE1190">
        <v>54.4</v>
      </c>
      <c r="AF1190">
        <v>85.35</v>
      </c>
      <c r="AG1190">
        <v>30.95</v>
      </c>
      <c r="AH1190">
        <v>7.97</v>
      </c>
      <c r="AI1190">
        <v>131.78</v>
      </c>
      <c r="AJ1190" t="b">
        <v>0</v>
      </c>
    </row>
    <row r="1191" spans="1:36" x14ac:dyDescent="0.25">
      <c r="A1191" t="s">
        <v>36</v>
      </c>
      <c r="B1191" t="s">
        <v>380</v>
      </c>
      <c r="C1191" t="s">
        <v>656</v>
      </c>
      <c r="D1191">
        <v>123.2</v>
      </c>
      <c r="E1191">
        <v>98.2</v>
      </c>
      <c r="G1191">
        <v>209.94</v>
      </c>
      <c r="K1191">
        <v>50352</v>
      </c>
      <c r="L1191">
        <v>50352</v>
      </c>
      <c r="M1191">
        <v>50352</v>
      </c>
      <c r="O1191">
        <v>290793.8</v>
      </c>
      <c r="P1191">
        <v>3952500.7</v>
      </c>
      <c r="Q1191">
        <v>39525</v>
      </c>
      <c r="R1191">
        <v>992188.4</v>
      </c>
      <c r="S1191" t="s">
        <v>66</v>
      </c>
      <c r="T1191" t="s">
        <v>67</v>
      </c>
      <c r="U1191" t="s">
        <v>40</v>
      </c>
      <c r="V1191">
        <v>1927</v>
      </c>
      <c r="W1191">
        <v>2024</v>
      </c>
      <c r="X1191" t="s">
        <v>66</v>
      </c>
      <c r="Y1191" t="s">
        <v>66</v>
      </c>
      <c r="Z1191">
        <v>98.2</v>
      </c>
      <c r="AA1191" t="s">
        <v>42</v>
      </c>
      <c r="AE1191">
        <v>58.88</v>
      </c>
      <c r="AF1191">
        <v>118.35</v>
      </c>
      <c r="AG1191">
        <v>59.47</v>
      </c>
      <c r="AH1191">
        <v>-30.34</v>
      </c>
      <c r="AI1191">
        <v>207.56</v>
      </c>
      <c r="AJ1191" t="b">
        <v>0</v>
      </c>
    </row>
    <row r="1192" spans="1:36" x14ac:dyDescent="0.25">
      <c r="A1192" t="s">
        <v>36</v>
      </c>
      <c r="B1192" t="s">
        <v>263</v>
      </c>
      <c r="C1192" t="s">
        <v>701</v>
      </c>
      <c r="D1192">
        <v>87</v>
      </c>
      <c r="E1192">
        <v>42.6</v>
      </c>
      <c r="F1192">
        <v>42.4</v>
      </c>
      <c r="G1192">
        <v>45.13</v>
      </c>
      <c r="K1192">
        <v>24192</v>
      </c>
      <c r="L1192">
        <v>24192</v>
      </c>
      <c r="M1192">
        <v>24192</v>
      </c>
      <c r="O1192">
        <v>52976</v>
      </c>
      <c r="P1192">
        <v>849696</v>
      </c>
      <c r="Q1192">
        <v>8497</v>
      </c>
      <c r="R1192">
        <v>180754</v>
      </c>
      <c r="S1192" t="s">
        <v>38</v>
      </c>
      <c r="T1192" t="s">
        <v>39</v>
      </c>
      <c r="U1192" t="s">
        <v>52</v>
      </c>
      <c r="V1192">
        <v>1948</v>
      </c>
      <c r="W1192">
        <v>2024</v>
      </c>
      <c r="X1192" t="s">
        <v>38</v>
      </c>
      <c r="Y1192" t="s">
        <v>41</v>
      </c>
      <c r="Z1192">
        <v>42.6</v>
      </c>
      <c r="AA1192" t="s">
        <v>42</v>
      </c>
      <c r="AE1192">
        <v>54.4</v>
      </c>
      <c r="AF1192">
        <v>85.35</v>
      </c>
      <c r="AG1192">
        <v>30.95</v>
      </c>
      <c r="AH1192">
        <v>7.97</v>
      </c>
      <c r="AI1192">
        <v>131.78</v>
      </c>
      <c r="AJ1192" t="b">
        <v>0</v>
      </c>
    </row>
    <row r="1193" spans="1:36" x14ac:dyDescent="0.25">
      <c r="A1193" t="s">
        <v>36</v>
      </c>
      <c r="B1193" t="s">
        <v>175</v>
      </c>
      <c r="C1193" t="s">
        <v>514</v>
      </c>
      <c r="D1193">
        <v>99.4</v>
      </c>
      <c r="E1193">
        <v>74.599999999999994</v>
      </c>
      <c r="F1193">
        <v>73.900000000000006</v>
      </c>
      <c r="G1193">
        <v>272.79000000000002</v>
      </c>
      <c r="K1193">
        <v>77800</v>
      </c>
      <c r="L1193">
        <v>77800</v>
      </c>
      <c r="M1193">
        <v>77800</v>
      </c>
      <c r="O1193">
        <v>196320.9</v>
      </c>
      <c r="P1193">
        <v>5135795.2</v>
      </c>
      <c r="Q1193">
        <v>51358</v>
      </c>
      <c r="R1193">
        <v>669846.9</v>
      </c>
      <c r="S1193" t="s">
        <v>38</v>
      </c>
      <c r="T1193" t="s">
        <v>39</v>
      </c>
      <c r="U1193" t="s">
        <v>40</v>
      </c>
      <c r="V1193">
        <v>1920</v>
      </c>
      <c r="W1193">
        <v>2024</v>
      </c>
      <c r="X1193" t="s">
        <v>38</v>
      </c>
      <c r="Y1193" t="s">
        <v>41</v>
      </c>
      <c r="Z1193">
        <v>74.599999999999994</v>
      </c>
      <c r="AA1193" t="s">
        <v>42</v>
      </c>
      <c r="AE1193">
        <v>54.4</v>
      </c>
      <c r="AF1193">
        <v>85.35</v>
      </c>
      <c r="AG1193">
        <v>30.95</v>
      </c>
      <c r="AH1193">
        <v>7.97</v>
      </c>
      <c r="AI1193">
        <v>131.78</v>
      </c>
      <c r="AJ1193" t="b">
        <v>0</v>
      </c>
    </row>
    <row r="1194" spans="1:36" x14ac:dyDescent="0.25">
      <c r="A1194" t="s">
        <v>36</v>
      </c>
      <c r="B1194" t="s">
        <v>898</v>
      </c>
      <c r="C1194" t="s">
        <v>899</v>
      </c>
      <c r="D1194">
        <v>30.9</v>
      </c>
      <c r="E1194">
        <v>25.2</v>
      </c>
      <c r="F1194">
        <v>32</v>
      </c>
      <c r="G1194">
        <v>28.01</v>
      </c>
      <c r="K1194">
        <v>28259</v>
      </c>
      <c r="L1194">
        <v>22068</v>
      </c>
      <c r="M1194">
        <v>22068</v>
      </c>
      <c r="O1194">
        <v>8142.8</v>
      </c>
      <c r="P1194">
        <v>527435.30000000005</v>
      </c>
      <c r="Q1194">
        <v>5274.4</v>
      </c>
      <c r="R1194">
        <v>27783.3</v>
      </c>
      <c r="S1194" t="s">
        <v>271</v>
      </c>
      <c r="T1194" t="s">
        <v>272</v>
      </c>
      <c r="U1194" t="s">
        <v>52</v>
      </c>
      <c r="V1194">
        <v>1912</v>
      </c>
      <c r="W1194">
        <v>2024</v>
      </c>
      <c r="X1194" t="s">
        <v>271</v>
      </c>
      <c r="Y1194" t="s">
        <v>273</v>
      </c>
      <c r="Z1194">
        <v>25.2</v>
      </c>
      <c r="AA1194" t="s">
        <v>42</v>
      </c>
      <c r="AE1194">
        <v>39.35</v>
      </c>
      <c r="AF1194">
        <v>86.15</v>
      </c>
      <c r="AG1194">
        <v>46.8</v>
      </c>
      <c r="AH1194">
        <v>-30.85</v>
      </c>
      <c r="AI1194">
        <v>156.35</v>
      </c>
      <c r="AJ1194" t="b">
        <v>0</v>
      </c>
    </row>
    <row r="1195" spans="1:36" x14ac:dyDescent="0.25">
      <c r="A1195" t="s">
        <v>36</v>
      </c>
      <c r="B1195" t="s">
        <v>73</v>
      </c>
      <c r="C1195" t="s">
        <v>810</v>
      </c>
      <c r="D1195">
        <v>316</v>
      </c>
      <c r="E1195">
        <v>325.3</v>
      </c>
      <c r="F1195">
        <v>348.5</v>
      </c>
      <c r="G1195">
        <v>310.67</v>
      </c>
      <c r="K1195">
        <v>37001</v>
      </c>
      <c r="L1195">
        <v>37001</v>
      </c>
      <c r="M1195">
        <v>37001</v>
      </c>
      <c r="O1195">
        <v>1813641</v>
      </c>
      <c r="P1195">
        <v>5849100.5</v>
      </c>
      <c r="Q1195">
        <v>58491</v>
      </c>
      <c r="R1195">
        <v>6188143.0999999996</v>
      </c>
      <c r="S1195" t="s">
        <v>48</v>
      </c>
      <c r="T1195" t="s">
        <v>49</v>
      </c>
      <c r="U1195" t="s">
        <v>52</v>
      </c>
      <c r="V1195">
        <v>1984</v>
      </c>
      <c r="W1195">
        <v>2024</v>
      </c>
      <c r="X1195" t="s">
        <v>48</v>
      </c>
      <c r="Y1195" t="s">
        <v>50</v>
      </c>
      <c r="Z1195">
        <v>325.3</v>
      </c>
      <c r="AA1195" t="s">
        <v>42</v>
      </c>
      <c r="AE1195">
        <v>211.25</v>
      </c>
      <c r="AF1195">
        <v>320.39999999999998</v>
      </c>
      <c r="AG1195">
        <v>109.15</v>
      </c>
      <c r="AH1195">
        <v>47.53</v>
      </c>
      <c r="AI1195">
        <v>484.12</v>
      </c>
      <c r="AJ1195" t="b">
        <v>0</v>
      </c>
    </row>
    <row r="1196" spans="1:36" x14ac:dyDescent="0.25">
      <c r="A1196" t="s">
        <v>36</v>
      </c>
      <c r="B1196" t="s">
        <v>288</v>
      </c>
      <c r="C1196" t="s">
        <v>437</v>
      </c>
      <c r="D1196">
        <v>136.5</v>
      </c>
      <c r="E1196">
        <v>159</v>
      </c>
      <c r="F1196">
        <v>157.19999999999999</v>
      </c>
      <c r="G1196">
        <v>2440.89</v>
      </c>
      <c r="K1196">
        <v>342557</v>
      </c>
      <c r="L1196">
        <v>342557</v>
      </c>
      <c r="M1196">
        <v>342557</v>
      </c>
      <c r="O1196">
        <v>2494313</v>
      </c>
      <c r="P1196">
        <v>45955237.200000003</v>
      </c>
      <c r="Q1196">
        <v>459552.4</v>
      </c>
      <c r="R1196">
        <v>8510596</v>
      </c>
      <c r="S1196" t="s">
        <v>89</v>
      </c>
      <c r="T1196" t="s">
        <v>90</v>
      </c>
      <c r="U1196" t="s">
        <v>54</v>
      </c>
      <c r="V1196">
        <v>1972</v>
      </c>
      <c r="W1196">
        <v>2024</v>
      </c>
      <c r="X1196" t="s">
        <v>89</v>
      </c>
      <c r="Y1196" t="s">
        <v>46</v>
      </c>
      <c r="Z1196">
        <v>159</v>
      </c>
      <c r="AA1196" t="s">
        <v>42</v>
      </c>
      <c r="AE1196">
        <v>102.25</v>
      </c>
      <c r="AF1196">
        <v>158.77000000000001</v>
      </c>
      <c r="AG1196">
        <v>56.52</v>
      </c>
      <c r="AH1196">
        <v>17.46</v>
      </c>
      <c r="AI1196">
        <v>243.56</v>
      </c>
      <c r="AJ1196" t="b">
        <v>0</v>
      </c>
    </row>
    <row r="1197" spans="1:36" x14ac:dyDescent="0.25">
      <c r="A1197" t="s">
        <v>36</v>
      </c>
      <c r="B1197" t="s">
        <v>798</v>
      </c>
      <c r="C1197" t="s">
        <v>799</v>
      </c>
      <c r="D1197">
        <v>98.7</v>
      </c>
      <c r="E1197">
        <v>58.6</v>
      </c>
      <c r="F1197">
        <v>75</v>
      </c>
      <c r="G1197">
        <v>186.17</v>
      </c>
      <c r="K1197">
        <v>61985</v>
      </c>
      <c r="L1197">
        <v>61985</v>
      </c>
      <c r="M1197">
        <v>61985</v>
      </c>
      <c r="O1197">
        <v>36444.400000000001</v>
      </c>
      <c r="P1197">
        <v>3504990.1</v>
      </c>
      <c r="Q1197">
        <v>35049.9</v>
      </c>
      <c r="R1197">
        <v>124348.2</v>
      </c>
      <c r="S1197" t="s">
        <v>153</v>
      </c>
      <c r="T1197" t="s">
        <v>455</v>
      </c>
      <c r="U1197" t="s">
        <v>52</v>
      </c>
      <c r="V1197">
        <v>1904</v>
      </c>
      <c r="W1197">
        <v>2024</v>
      </c>
      <c r="X1197" t="s">
        <v>153</v>
      </c>
      <c r="Y1197" t="s">
        <v>218</v>
      </c>
      <c r="Z1197">
        <v>58.6</v>
      </c>
      <c r="AA1197" t="s">
        <v>42</v>
      </c>
      <c r="AE1197">
        <v>57.08</v>
      </c>
      <c r="AF1197">
        <v>62.97</v>
      </c>
      <c r="AG1197">
        <v>5.9</v>
      </c>
      <c r="AH1197">
        <v>48.23</v>
      </c>
      <c r="AI1197">
        <v>71.819999999999993</v>
      </c>
      <c r="AJ1197" t="b">
        <v>0</v>
      </c>
    </row>
    <row r="1198" spans="1:36" x14ac:dyDescent="0.25">
      <c r="A1198" t="s">
        <v>36</v>
      </c>
      <c r="B1198" t="s">
        <v>328</v>
      </c>
      <c r="C1198" t="s">
        <v>602</v>
      </c>
      <c r="D1198">
        <v>68.5</v>
      </c>
      <c r="E1198">
        <v>41</v>
      </c>
      <c r="F1198">
        <v>44.5</v>
      </c>
      <c r="G1198">
        <v>324.87</v>
      </c>
      <c r="K1198">
        <v>370526</v>
      </c>
      <c r="L1198">
        <v>267285</v>
      </c>
      <c r="M1198">
        <v>267285</v>
      </c>
      <c r="O1198">
        <v>1418118</v>
      </c>
      <c r="P1198">
        <v>6116433.7999999998</v>
      </c>
      <c r="Q1198">
        <v>61164.3</v>
      </c>
      <c r="R1198">
        <v>4838618.5999999996</v>
      </c>
      <c r="S1198" t="s">
        <v>38</v>
      </c>
      <c r="T1198" t="s">
        <v>39</v>
      </c>
      <c r="U1198" t="s">
        <v>54</v>
      </c>
      <c r="V1198">
        <v>2013</v>
      </c>
      <c r="W1198">
        <v>2024</v>
      </c>
      <c r="X1198" t="s">
        <v>38</v>
      </c>
      <c r="Y1198" t="s">
        <v>41</v>
      </c>
      <c r="Z1198">
        <v>41</v>
      </c>
      <c r="AA1198" t="s">
        <v>42</v>
      </c>
      <c r="AE1198">
        <v>54.4</v>
      </c>
      <c r="AF1198">
        <v>85.35</v>
      </c>
      <c r="AG1198">
        <v>30.95</v>
      </c>
      <c r="AH1198">
        <v>7.97</v>
      </c>
      <c r="AI1198">
        <v>131.78</v>
      </c>
      <c r="AJ1198" t="b">
        <v>0</v>
      </c>
    </row>
    <row r="1199" spans="1:36" x14ac:dyDescent="0.25">
      <c r="A1199" t="s">
        <v>36</v>
      </c>
      <c r="B1199" t="s">
        <v>156</v>
      </c>
      <c r="C1199" t="s">
        <v>542</v>
      </c>
      <c r="D1199">
        <v>109.2</v>
      </c>
      <c r="E1199">
        <v>127</v>
      </c>
      <c r="F1199">
        <v>139.30000000000001</v>
      </c>
      <c r="G1199">
        <v>399.69</v>
      </c>
      <c r="K1199">
        <v>469013</v>
      </c>
      <c r="L1199">
        <v>135424</v>
      </c>
      <c r="M1199">
        <v>135424</v>
      </c>
      <c r="O1199">
        <v>2835819</v>
      </c>
      <c r="P1199">
        <v>7525103</v>
      </c>
      <c r="Q1199">
        <v>75251</v>
      </c>
      <c r="R1199">
        <v>9675814.4000000004</v>
      </c>
      <c r="S1199" t="s">
        <v>157</v>
      </c>
      <c r="T1199" t="s">
        <v>158</v>
      </c>
      <c r="U1199" t="s">
        <v>54</v>
      </c>
      <c r="V1199">
        <v>1993</v>
      </c>
      <c r="W1199">
        <v>2024</v>
      </c>
      <c r="X1199" t="s">
        <v>157</v>
      </c>
      <c r="Y1199" t="s">
        <v>159</v>
      </c>
      <c r="Z1199">
        <v>127</v>
      </c>
      <c r="AA1199" t="s">
        <v>42</v>
      </c>
      <c r="AE1199">
        <v>125.75</v>
      </c>
      <c r="AF1199">
        <v>135.5</v>
      </c>
      <c r="AG1199">
        <v>9.75</v>
      </c>
      <c r="AH1199">
        <v>111.12</v>
      </c>
      <c r="AI1199">
        <v>150.12</v>
      </c>
      <c r="AJ1199" t="b">
        <v>0</v>
      </c>
    </row>
    <row r="1200" spans="1:36" x14ac:dyDescent="0.25">
      <c r="A1200" t="s">
        <v>36</v>
      </c>
      <c r="B1200" t="s">
        <v>339</v>
      </c>
      <c r="C1200" t="s">
        <v>726</v>
      </c>
      <c r="D1200">
        <v>162.6</v>
      </c>
      <c r="E1200">
        <v>200</v>
      </c>
      <c r="F1200">
        <v>178.4</v>
      </c>
      <c r="G1200">
        <v>264.58999999999997</v>
      </c>
      <c r="K1200">
        <v>25812</v>
      </c>
      <c r="L1200">
        <v>25812</v>
      </c>
      <c r="M1200">
        <v>25812</v>
      </c>
      <c r="O1200">
        <v>52678.3</v>
      </c>
      <c r="P1200">
        <v>4981544.8</v>
      </c>
      <c r="Q1200">
        <v>49815.4</v>
      </c>
      <c r="R1200">
        <v>179738.3</v>
      </c>
      <c r="S1200" t="s">
        <v>89</v>
      </c>
      <c r="T1200" t="s">
        <v>90</v>
      </c>
      <c r="U1200" t="s">
        <v>52</v>
      </c>
      <c r="V1200">
        <v>1992</v>
      </c>
      <c r="W1200">
        <v>2024</v>
      </c>
      <c r="X1200" t="s">
        <v>89</v>
      </c>
      <c r="Y1200" t="s">
        <v>46</v>
      </c>
      <c r="Z1200">
        <v>200</v>
      </c>
      <c r="AA1200" t="s">
        <v>42</v>
      </c>
      <c r="AE1200">
        <v>102.25</v>
      </c>
      <c r="AF1200">
        <v>158.77000000000001</v>
      </c>
      <c r="AG1200">
        <v>56.52</v>
      </c>
      <c r="AH1200">
        <v>17.46</v>
      </c>
      <c r="AI1200">
        <v>243.56</v>
      </c>
      <c r="AJ1200" t="b">
        <v>0</v>
      </c>
    </row>
    <row r="1201" spans="1:36" x14ac:dyDescent="0.25">
      <c r="A1201" t="s">
        <v>36</v>
      </c>
      <c r="B1201" t="s">
        <v>497</v>
      </c>
      <c r="C1201" t="s">
        <v>498</v>
      </c>
      <c r="D1201">
        <v>71.7</v>
      </c>
      <c r="E1201">
        <v>90.2</v>
      </c>
      <c r="F1201">
        <v>99.5</v>
      </c>
      <c r="G1201">
        <v>52.71</v>
      </c>
      <c r="K1201">
        <v>18189</v>
      </c>
      <c r="L1201">
        <v>18189</v>
      </c>
      <c r="M1201">
        <v>18189</v>
      </c>
      <c r="O1201">
        <v>189756</v>
      </c>
      <c r="P1201">
        <v>992336.8</v>
      </c>
      <c r="Q1201">
        <v>9923.4</v>
      </c>
      <c r="R1201">
        <v>647447.5</v>
      </c>
      <c r="S1201" t="s">
        <v>448</v>
      </c>
      <c r="T1201" t="s">
        <v>449</v>
      </c>
      <c r="U1201" t="s">
        <v>432</v>
      </c>
      <c r="V1201">
        <v>1954</v>
      </c>
      <c r="W1201">
        <v>2024</v>
      </c>
      <c r="X1201" t="s">
        <v>448</v>
      </c>
      <c r="Y1201" t="s">
        <v>433</v>
      </c>
      <c r="Z1201">
        <v>90.2</v>
      </c>
      <c r="AA1201" t="s">
        <v>42</v>
      </c>
      <c r="AE1201">
        <v>92.15</v>
      </c>
      <c r="AF1201">
        <v>136.19999999999999</v>
      </c>
      <c r="AG1201">
        <v>44.05</v>
      </c>
      <c r="AH1201">
        <v>26.08</v>
      </c>
      <c r="AI1201">
        <v>202.27</v>
      </c>
      <c r="AJ1201" t="b">
        <v>0</v>
      </c>
    </row>
    <row r="1202" spans="1:36" x14ac:dyDescent="0.25">
      <c r="A1202" t="s">
        <v>36</v>
      </c>
      <c r="B1202" t="s">
        <v>334</v>
      </c>
      <c r="C1202" t="s">
        <v>444</v>
      </c>
      <c r="D1202">
        <v>84.3</v>
      </c>
      <c r="E1202">
        <v>111.5</v>
      </c>
      <c r="F1202">
        <v>127</v>
      </c>
      <c r="G1202">
        <v>368.02</v>
      </c>
      <c r="K1202">
        <v>133324</v>
      </c>
      <c r="L1202">
        <v>97472</v>
      </c>
      <c r="M1202">
        <v>97472</v>
      </c>
      <c r="O1202">
        <v>1153793</v>
      </c>
      <c r="P1202">
        <v>6928869.0999999996</v>
      </c>
      <c r="Q1202">
        <v>69288.7</v>
      </c>
      <c r="R1202">
        <v>3936741.7</v>
      </c>
      <c r="S1202" t="s">
        <v>66</v>
      </c>
      <c r="T1202" t="s">
        <v>67</v>
      </c>
      <c r="U1202" t="s">
        <v>40</v>
      </c>
      <c r="V1202">
        <v>1940</v>
      </c>
      <c r="W1202">
        <v>2024</v>
      </c>
      <c r="X1202" t="s">
        <v>66</v>
      </c>
      <c r="Y1202" t="s">
        <v>66</v>
      </c>
      <c r="Z1202">
        <v>111.5</v>
      </c>
      <c r="AA1202" t="s">
        <v>42</v>
      </c>
      <c r="AE1202">
        <v>58.88</v>
      </c>
      <c r="AF1202">
        <v>118.35</v>
      </c>
      <c r="AG1202">
        <v>59.47</v>
      </c>
      <c r="AH1202">
        <v>-30.34</v>
      </c>
      <c r="AI1202">
        <v>207.56</v>
      </c>
      <c r="AJ1202" t="b">
        <v>0</v>
      </c>
    </row>
    <row r="1203" spans="1:36" x14ac:dyDescent="0.25">
      <c r="A1203" t="s">
        <v>36</v>
      </c>
      <c r="B1203" t="s">
        <v>313</v>
      </c>
      <c r="C1203" t="s">
        <v>839</v>
      </c>
      <c r="D1203">
        <v>115.7</v>
      </c>
      <c r="E1203">
        <v>91.7</v>
      </c>
      <c r="F1203">
        <v>119.5</v>
      </c>
      <c r="G1203">
        <v>112.41</v>
      </c>
      <c r="K1203">
        <v>24645</v>
      </c>
      <c r="L1203">
        <v>24645</v>
      </c>
      <c r="M1203">
        <v>24645</v>
      </c>
      <c r="O1203">
        <v>42449.599999999999</v>
      </c>
      <c r="P1203">
        <v>2116300</v>
      </c>
      <c r="Q1203">
        <v>21163</v>
      </c>
      <c r="R1203">
        <v>144837.9</v>
      </c>
      <c r="S1203" t="s">
        <v>38</v>
      </c>
      <c r="T1203" t="s">
        <v>39</v>
      </c>
      <c r="U1203" t="s">
        <v>52</v>
      </c>
      <c r="V1203">
        <v>1925</v>
      </c>
      <c r="W1203">
        <v>2024</v>
      </c>
      <c r="X1203" t="s">
        <v>38</v>
      </c>
      <c r="Y1203" t="s">
        <v>41</v>
      </c>
      <c r="Z1203">
        <v>91.7</v>
      </c>
      <c r="AA1203" t="s">
        <v>42</v>
      </c>
      <c r="AE1203">
        <v>54.4</v>
      </c>
      <c r="AF1203">
        <v>85.35</v>
      </c>
      <c r="AG1203">
        <v>30.95</v>
      </c>
      <c r="AH1203">
        <v>7.97</v>
      </c>
      <c r="AI1203">
        <v>131.78</v>
      </c>
      <c r="AJ1203" t="b">
        <v>0</v>
      </c>
    </row>
    <row r="1204" spans="1:36" x14ac:dyDescent="0.25">
      <c r="A1204" t="s">
        <v>36</v>
      </c>
      <c r="B1204" t="s">
        <v>152</v>
      </c>
      <c r="C1204" t="s">
        <v>761</v>
      </c>
      <c r="D1204">
        <v>73.3</v>
      </c>
      <c r="E1204">
        <v>62.2</v>
      </c>
      <c r="F1204">
        <v>77</v>
      </c>
      <c r="G1204">
        <v>65.709999999999994</v>
      </c>
      <c r="K1204">
        <v>22000</v>
      </c>
      <c r="L1204">
        <v>22000</v>
      </c>
      <c r="M1204">
        <v>22000</v>
      </c>
      <c r="O1204">
        <v>38579.300000000003</v>
      </c>
      <c r="P1204">
        <v>1237162.8999999999</v>
      </c>
      <c r="Q1204">
        <v>12371.6</v>
      </c>
      <c r="R1204">
        <v>131632.70000000001</v>
      </c>
      <c r="S1204" t="s">
        <v>169</v>
      </c>
      <c r="T1204" t="s">
        <v>79</v>
      </c>
      <c r="U1204" t="s">
        <v>52</v>
      </c>
      <c r="V1204">
        <v>1926</v>
      </c>
      <c r="W1204">
        <v>2024</v>
      </c>
      <c r="X1204" t="s">
        <v>153</v>
      </c>
      <c r="Y1204" t="s">
        <v>169</v>
      </c>
      <c r="Z1204">
        <v>62.2</v>
      </c>
      <c r="AA1204" t="s">
        <v>42</v>
      </c>
      <c r="AE1204">
        <v>57.08</v>
      </c>
      <c r="AF1204">
        <v>62.97</v>
      </c>
      <c r="AG1204">
        <v>5.9</v>
      </c>
      <c r="AH1204">
        <v>48.23</v>
      </c>
      <c r="AI1204">
        <v>71.819999999999993</v>
      </c>
      <c r="AJ1204" t="b">
        <v>0</v>
      </c>
    </row>
    <row r="1205" spans="1:36" x14ac:dyDescent="0.25">
      <c r="A1205" t="s">
        <v>36</v>
      </c>
      <c r="B1205" t="s">
        <v>269</v>
      </c>
      <c r="C1205" t="s">
        <v>573</v>
      </c>
      <c r="D1205">
        <v>50.4</v>
      </c>
      <c r="E1205">
        <v>39.1</v>
      </c>
      <c r="F1205">
        <v>41.3</v>
      </c>
      <c r="G1205">
        <v>91.29</v>
      </c>
      <c r="K1205">
        <v>124439</v>
      </c>
      <c r="L1205">
        <v>106839</v>
      </c>
      <c r="M1205">
        <v>106839</v>
      </c>
      <c r="O1205">
        <v>721243.2</v>
      </c>
      <c r="P1205">
        <v>1718650.8</v>
      </c>
      <c r="Q1205">
        <v>17186.5</v>
      </c>
      <c r="R1205">
        <v>2460881.7999999998</v>
      </c>
      <c r="S1205" t="s">
        <v>38</v>
      </c>
      <c r="T1205" t="s">
        <v>39</v>
      </c>
      <c r="U1205" t="s">
        <v>54</v>
      </c>
      <c r="V1205">
        <v>2013</v>
      </c>
      <c r="W1205">
        <v>2024</v>
      </c>
      <c r="X1205" t="s">
        <v>38</v>
      </c>
      <c r="Y1205" t="s">
        <v>41</v>
      </c>
      <c r="Z1205">
        <v>39.1</v>
      </c>
      <c r="AA1205" t="s">
        <v>42</v>
      </c>
      <c r="AE1205">
        <v>54.4</v>
      </c>
      <c r="AF1205">
        <v>85.35</v>
      </c>
      <c r="AG1205">
        <v>30.95</v>
      </c>
      <c r="AH1205">
        <v>7.97</v>
      </c>
      <c r="AI1205">
        <v>131.78</v>
      </c>
      <c r="AJ1205" t="b">
        <v>0</v>
      </c>
    </row>
    <row r="1206" spans="1:36" x14ac:dyDescent="0.25">
      <c r="A1206" t="s">
        <v>36</v>
      </c>
      <c r="B1206" t="s">
        <v>189</v>
      </c>
      <c r="C1206" t="s">
        <v>518</v>
      </c>
      <c r="D1206">
        <v>82.6</v>
      </c>
      <c r="E1206">
        <v>65</v>
      </c>
      <c r="F1206">
        <v>64.8</v>
      </c>
      <c r="G1206">
        <v>230.44</v>
      </c>
      <c r="K1206">
        <v>74800</v>
      </c>
      <c r="L1206">
        <v>74800</v>
      </c>
      <c r="M1206">
        <v>74800</v>
      </c>
      <c r="O1206">
        <v>152884.70000000001</v>
      </c>
      <c r="P1206">
        <v>4338599.7</v>
      </c>
      <c r="Q1206">
        <v>43386</v>
      </c>
      <c r="R1206">
        <v>521642.6</v>
      </c>
      <c r="S1206" t="s">
        <v>38</v>
      </c>
      <c r="T1206" t="s">
        <v>39</v>
      </c>
      <c r="U1206" t="s">
        <v>40</v>
      </c>
      <c r="V1206">
        <v>1928</v>
      </c>
      <c r="W1206">
        <v>2024</v>
      </c>
      <c r="X1206" t="s">
        <v>38</v>
      </c>
      <c r="Y1206" t="s">
        <v>41</v>
      </c>
      <c r="Z1206">
        <v>65</v>
      </c>
      <c r="AA1206" t="s">
        <v>42</v>
      </c>
      <c r="AE1206">
        <v>54.4</v>
      </c>
      <c r="AF1206">
        <v>85.35</v>
      </c>
      <c r="AG1206">
        <v>30.95</v>
      </c>
      <c r="AH1206">
        <v>7.97</v>
      </c>
      <c r="AI1206">
        <v>131.78</v>
      </c>
      <c r="AJ1206" t="b">
        <v>0</v>
      </c>
    </row>
    <row r="1207" spans="1:36" x14ac:dyDescent="0.25">
      <c r="A1207" t="s">
        <v>36</v>
      </c>
      <c r="B1207" t="s">
        <v>365</v>
      </c>
      <c r="C1207" t="s">
        <v>767</v>
      </c>
      <c r="D1207">
        <v>79.2</v>
      </c>
      <c r="E1207">
        <v>29.8</v>
      </c>
      <c r="F1207">
        <v>32.299999999999997</v>
      </c>
      <c r="G1207">
        <v>22.23</v>
      </c>
      <c r="K1207">
        <v>28500</v>
      </c>
      <c r="L1207">
        <v>28500</v>
      </c>
      <c r="M1207">
        <v>28500</v>
      </c>
      <c r="O1207">
        <v>126200.3</v>
      </c>
      <c r="P1207">
        <v>418493</v>
      </c>
      <c r="Q1207">
        <v>4184.8999999999996</v>
      </c>
      <c r="R1207">
        <v>430595.4</v>
      </c>
      <c r="S1207" t="s">
        <v>233</v>
      </c>
      <c r="T1207" t="s">
        <v>234</v>
      </c>
      <c r="U1207" t="s">
        <v>52</v>
      </c>
      <c r="V1207">
        <v>1914</v>
      </c>
      <c r="W1207">
        <v>2024</v>
      </c>
      <c r="X1207" t="s">
        <v>233</v>
      </c>
      <c r="Y1207" t="s">
        <v>41</v>
      </c>
      <c r="Z1207">
        <v>29.8</v>
      </c>
      <c r="AA1207" t="s">
        <v>42</v>
      </c>
      <c r="AE1207">
        <v>58.88</v>
      </c>
      <c r="AF1207">
        <v>200.2</v>
      </c>
      <c r="AG1207">
        <v>141.32</v>
      </c>
      <c r="AH1207">
        <v>-153.11000000000001</v>
      </c>
      <c r="AI1207">
        <v>412.19</v>
      </c>
      <c r="AJ1207" t="b">
        <v>0</v>
      </c>
    </row>
    <row r="1208" spans="1:36" x14ac:dyDescent="0.25">
      <c r="A1208" t="s">
        <v>36</v>
      </c>
      <c r="B1208" t="s">
        <v>278</v>
      </c>
      <c r="C1208" t="s">
        <v>703</v>
      </c>
      <c r="D1208">
        <v>76.2</v>
      </c>
      <c r="E1208">
        <v>85.8</v>
      </c>
      <c r="F1208">
        <v>85.6</v>
      </c>
      <c r="G1208">
        <v>180.23</v>
      </c>
      <c r="K1208">
        <v>43632</v>
      </c>
      <c r="L1208">
        <v>43632</v>
      </c>
      <c r="M1208">
        <v>43632</v>
      </c>
      <c r="O1208">
        <v>102543.6</v>
      </c>
      <c r="P1208">
        <v>3393299.9</v>
      </c>
      <c r="Q1208">
        <v>33933</v>
      </c>
      <c r="R1208">
        <v>349878.8</v>
      </c>
      <c r="S1208" t="s">
        <v>38</v>
      </c>
      <c r="T1208" t="s">
        <v>39</v>
      </c>
      <c r="U1208" t="s">
        <v>52</v>
      </c>
      <c r="V1208">
        <v>1920</v>
      </c>
      <c r="W1208">
        <v>2024</v>
      </c>
      <c r="X1208" t="s">
        <v>38</v>
      </c>
      <c r="Y1208" t="s">
        <v>41</v>
      </c>
      <c r="Z1208">
        <v>85.8</v>
      </c>
      <c r="AA1208" t="s">
        <v>42</v>
      </c>
      <c r="AE1208">
        <v>54.4</v>
      </c>
      <c r="AF1208">
        <v>85.35</v>
      </c>
      <c r="AG1208">
        <v>30.95</v>
      </c>
      <c r="AH1208">
        <v>7.97</v>
      </c>
      <c r="AI1208">
        <v>131.78</v>
      </c>
      <c r="AJ1208" t="b">
        <v>0</v>
      </c>
    </row>
    <row r="1209" spans="1:36" x14ac:dyDescent="0.25">
      <c r="A1209" t="s">
        <v>36</v>
      </c>
      <c r="B1209" t="s">
        <v>381</v>
      </c>
      <c r="C1209" t="s">
        <v>658</v>
      </c>
      <c r="D1209">
        <v>83.8</v>
      </c>
      <c r="E1209">
        <v>72.400000000000006</v>
      </c>
      <c r="G1209">
        <v>228.74</v>
      </c>
      <c r="K1209">
        <v>65997</v>
      </c>
      <c r="L1209">
        <v>65997</v>
      </c>
      <c r="M1209">
        <v>65997</v>
      </c>
      <c r="O1209">
        <v>138690</v>
      </c>
      <c r="P1209">
        <v>4306599.3</v>
      </c>
      <c r="Q1209">
        <v>43066</v>
      </c>
      <c r="R1209">
        <v>473210.3</v>
      </c>
      <c r="S1209" t="s">
        <v>38</v>
      </c>
      <c r="T1209" t="s">
        <v>39</v>
      </c>
      <c r="U1209" t="s">
        <v>40</v>
      </c>
      <c r="V1209">
        <v>1922</v>
      </c>
      <c r="W1209">
        <v>2024</v>
      </c>
      <c r="X1209" t="s">
        <v>38</v>
      </c>
      <c r="Y1209" t="s">
        <v>41</v>
      </c>
      <c r="Z1209">
        <v>72.400000000000006</v>
      </c>
      <c r="AA1209" t="s">
        <v>42</v>
      </c>
      <c r="AE1209">
        <v>54.4</v>
      </c>
      <c r="AF1209">
        <v>85.35</v>
      </c>
      <c r="AG1209">
        <v>30.95</v>
      </c>
      <c r="AH1209">
        <v>7.97</v>
      </c>
      <c r="AI1209">
        <v>131.78</v>
      </c>
      <c r="AJ1209" t="b">
        <v>0</v>
      </c>
    </row>
    <row r="1210" spans="1:36" x14ac:dyDescent="0.25">
      <c r="A1210" t="s">
        <v>36</v>
      </c>
      <c r="B1210" t="s">
        <v>275</v>
      </c>
      <c r="C1210" t="s">
        <v>597</v>
      </c>
      <c r="D1210">
        <v>39.4</v>
      </c>
      <c r="E1210">
        <v>24.8</v>
      </c>
      <c r="F1210">
        <v>27.9</v>
      </c>
      <c r="K1210">
        <v>68000</v>
      </c>
      <c r="L1210">
        <v>68000</v>
      </c>
      <c r="M1210">
        <v>68000</v>
      </c>
      <c r="O1210">
        <v>493818</v>
      </c>
      <c r="R1210">
        <v>1684907</v>
      </c>
      <c r="S1210" t="s">
        <v>38</v>
      </c>
      <c r="T1210" t="s">
        <v>39</v>
      </c>
      <c r="U1210" t="s">
        <v>40</v>
      </c>
      <c r="V1210">
        <v>1969</v>
      </c>
      <c r="W1210">
        <v>2024</v>
      </c>
      <c r="X1210" t="s">
        <v>38</v>
      </c>
      <c r="Y1210" t="s">
        <v>41</v>
      </c>
      <c r="Z1210">
        <v>24.8</v>
      </c>
      <c r="AA1210" t="s">
        <v>42</v>
      </c>
      <c r="AE1210">
        <v>54.4</v>
      </c>
      <c r="AF1210">
        <v>85.35</v>
      </c>
      <c r="AG1210">
        <v>30.95</v>
      </c>
      <c r="AH1210">
        <v>7.97</v>
      </c>
      <c r="AI1210">
        <v>131.78</v>
      </c>
      <c r="AJ1210" t="b">
        <v>0</v>
      </c>
    </row>
    <row r="1211" spans="1:36" x14ac:dyDescent="0.25">
      <c r="A1211" t="s">
        <v>36</v>
      </c>
      <c r="B1211" t="s">
        <v>226</v>
      </c>
      <c r="C1211" t="s">
        <v>822</v>
      </c>
      <c r="D1211">
        <v>62.8</v>
      </c>
      <c r="E1211">
        <v>28.4</v>
      </c>
      <c r="F1211">
        <v>28.1</v>
      </c>
      <c r="G1211">
        <v>25.64</v>
      </c>
      <c r="K1211">
        <v>36000</v>
      </c>
      <c r="L1211">
        <v>32400</v>
      </c>
      <c r="M1211">
        <v>32400</v>
      </c>
      <c r="O1211">
        <v>127723</v>
      </c>
      <c r="P1211">
        <v>482800</v>
      </c>
      <c r="Q1211">
        <v>4828</v>
      </c>
      <c r="R1211">
        <v>435790.9</v>
      </c>
      <c r="S1211" t="s">
        <v>38</v>
      </c>
      <c r="T1211" t="s">
        <v>39</v>
      </c>
      <c r="U1211" t="s">
        <v>52</v>
      </c>
      <c r="V1211">
        <v>1960</v>
      </c>
      <c r="W1211">
        <v>2024</v>
      </c>
      <c r="X1211" t="s">
        <v>38</v>
      </c>
      <c r="Y1211" t="s">
        <v>41</v>
      </c>
      <c r="Z1211">
        <v>28.4</v>
      </c>
      <c r="AA1211" t="s">
        <v>42</v>
      </c>
      <c r="AE1211">
        <v>54.4</v>
      </c>
      <c r="AF1211">
        <v>85.35</v>
      </c>
      <c r="AG1211">
        <v>30.95</v>
      </c>
      <c r="AH1211">
        <v>7.97</v>
      </c>
      <c r="AI1211">
        <v>131.78</v>
      </c>
      <c r="AJ1211" t="b">
        <v>0</v>
      </c>
    </row>
    <row r="1212" spans="1:36" x14ac:dyDescent="0.25">
      <c r="A1212" t="s">
        <v>36</v>
      </c>
      <c r="B1212" t="s">
        <v>675</v>
      </c>
      <c r="C1212" t="s">
        <v>676</v>
      </c>
      <c r="D1212">
        <v>129.19999999999999</v>
      </c>
      <c r="E1212">
        <v>124.2</v>
      </c>
      <c r="F1212">
        <v>122.7</v>
      </c>
      <c r="G1212">
        <v>81.83</v>
      </c>
      <c r="K1212">
        <v>21095</v>
      </c>
      <c r="L1212">
        <v>21095</v>
      </c>
      <c r="M1212">
        <v>21095</v>
      </c>
      <c r="O1212">
        <v>316212.7</v>
      </c>
      <c r="P1212">
        <v>1540595.9</v>
      </c>
      <c r="Q1212">
        <v>15406</v>
      </c>
      <c r="R1212">
        <v>1078917.7</v>
      </c>
      <c r="S1212" t="s">
        <v>394</v>
      </c>
      <c r="T1212" t="s">
        <v>395</v>
      </c>
      <c r="U1212" t="s">
        <v>52</v>
      </c>
      <c r="V1212">
        <v>1990</v>
      </c>
      <c r="W1212">
        <v>2024</v>
      </c>
      <c r="X1212" t="s">
        <v>394</v>
      </c>
      <c r="Y1212" t="s">
        <v>159</v>
      </c>
      <c r="Z1212">
        <v>124.2</v>
      </c>
      <c r="AA1212" t="s">
        <v>42</v>
      </c>
      <c r="AE1212">
        <v>99.1</v>
      </c>
      <c r="AF1212">
        <v>124.2</v>
      </c>
      <c r="AG1212">
        <v>25.1</v>
      </c>
      <c r="AH1212">
        <v>61.45</v>
      </c>
      <c r="AI1212">
        <v>161.85</v>
      </c>
      <c r="AJ1212" t="b">
        <v>0</v>
      </c>
    </row>
    <row r="1213" spans="1:36" x14ac:dyDescent="0.25">
      <c r="A1213" t="s">
        <v>36</v>
      </c>
      <c r="B1213" t="s">
        <v>246</v>
      </c>
      <c r="C1213" t="s">
        <v>900</v>
      </c>
      <c r="D1213">
        <v>65.7</v>
      </c>
      <c r="E1213">
        <v>67.8</v>
      </c>
      <c r="F1213">
        <v>73.7</v>
      </c>
      <c r="G1213">
        <v>49.58</v>
      </c>
      <c r="K1213">
        <v>45567</v>
      </c>
      <c r="L1213">
        <v>45567</v>
      </c>
      <c r="M1213">
        <v>45567</v>
      </c>
      <c r="O1213">
        <v>631865.80000000005</v>
      </c>
      <c r="P1213">
        <v>933433.1</v>
      </c>
      <c r="Q1213">
        <v>9334.2999999999993</v>
      </c>
      <c r="R1213">
        <v>2155926.1</v>
      </c>
      <c r="S1213" t="s">
        <v>164</v>
      </c>
      <c r="T1213" t="s">
        <v>158</v>
      </c>
      <c r="U1213" t="s">
        <v>52</v>
      </c>
      <c r="V1213">
        <v>1994</v>
      </c>
      <c r="W1213">
        <v>2024</v>
      </c>
      <c r="X1213" t="s">
        <v>164</v>
      </c>
      <c r="Y1213" t="s">
        <v>159</v>
      </c>
      <c r="Z1213">
        <v>67.8</v>
      </c>
      <c r="AA1213" t="s">
        <v>42</v>
      </c>
      <c r="AE1213">
        <v>71.8</v>
      </c>
      <c r="AF1213">
        <v>88.9</v>
      </c>
      <c r="AG1213">
        <v>17.100000000000001</v>
      </c>
      <c r="AH1213">
        <v>46.15</v>
      </c>
      <c r="AI1213">
        <v>114.55</v>
      </c>
      <c r="AJ1213" t="b">
        <v>0</v>
      </c>
    </row>
    <row r="1214" spans="1:36" x14ac:dyDescent="0.25">
      <c r="A1214" t="s">
        <v>36</v>
      </c>
      <c r="B1214" t="s">
        <v>178</v>
      </c>
      <c r="C1214" t="s">
        <v>700</v>
      </c>
      <c r="D1214">
        <v>63.2</v>
      </c>
      <c r="E1214">
        <v>78.8</v>
      </c>
      <c r="G1214">
        <v>69</v>
      </c>
      <c r="K1214">
        <v>30987</v>
      </c>
      <c r="L1214">
        <v>30987</v>
      </c>
      <c r="M1214">
        <v>30987</v>
      </c>
      <c r="O1214">
        <v>335055.7</v>
      </c>
      <c r="P1214">
        <v>1299010.8999999999</v>
      </c>
      <c r="Q1214">
        <v>12990.1</v>
      </c>
      <c r="R1214">
        <v>1143210</v>
      </c>
      <c r="S1214" t="s">
        <v>38</v>
      </c>
      <c r="T1214" t="s">
        <v>39</v>
      </c>
      <c r="U1214" t="s">
        <v>52</v>
      </c>
      <c r="V1214">
        <v>1920</v>
      </c>
      <c r="W1214">
        <v>2024</v>
      </c>
      <c r="X1214" t="s">
        <v>38</v>
      </c>
      <c r="Y1214" t="s">
        <v>41</v>
      </c>
      <c r="Z1214">
        <v>78.8</v>
      </c>
      <c r="AA1214" t="s">
        <v>42</v>
      </c>
      <c r="AE1214">
        <v>54.4</v>
      </c>
      <c r="AF1214">
        <v>85.35</v>
      </c>
      <c r="AG1214">
        <v>30.95</v>
      </c>
      <c r="AH1214">
        <v>7.97</v>
      </c>
      <c r="AI1214">
        <v>131.78</v>
      </c>
      <c r="AJ1214" t="b">
        <v>0</v>
      </c>
    </row>
    <row r="1215" spans="1:36" x14ac:dyDescent="0.25">
      <c r="A1215" t="s">
        <v>36</v>
      </c>
      <c r="B1215" t="s">
        <v>501</v>
      </c>
      <c r="C1215" t="s">
        <v>502</v>
      </c>
      <c r="D1215">
        <v>84.6</v>
      </c>
      <c r="E1215">
        <v>218.3</v>
      </c>
      <c r="F1215">
        <v>231.1</v>
      </c>
      <c r="G1215">
        <v>94.08</v>
      </c>
      <c r="K1215">
        <v>10728</v>
      </c>
      <c r="L1215">
        <v>10728</v>
      </c>
      <c r="M1215">
        <v>10728</v>
      </c>
      <c r="O1215">
        <v>167354.5</v>
      </c>
      <c r="P1215">
        <v>1771346</v>
      </c>
      <c r="Q1215">
        <v>17713.5</v>
      </c>
      <c r="R1215">
        <v>571013.6</v>
      </c>
      <c r="S1215" t="s">
        <v>448</v>
      </c>
      <c r="T1215" t="s">
        <v>449</v>
      </c>
      <c r="U1215" t="s">
        <v>432</v>
      </c>
      <c r="V1215">
        <v>2002</v>
      </c>
      <c r="W1215">
        <v>2024</v>
      </c>
      <c r="X1215" t="s">
        <v>448</v>
      </c>
      <c r="Y1215" t="s">
        <v>433</v>
      </c>
      <c r="Z1215">
        <v>218.3</v>
      </c>
      <c r="AA1215" t="s">
        <v>42</v>
      </c>
      <c r="AE1215">
        <v>92.15</v>
      </c>
      <c r="AF1215">
        <v>136.19999999999999</v>
      </c>
      <c r="AG1215">
        <v>44.05</v>
      </c>
      <c r="AH1215">
        <v>26.08</v>
      </c>
      <c r="AI1215">
        <v>202.27</v>
      </c>
      <c r="AJ1215" t="b">
        <v>1</v>
      </c>
    </row>
    <row r="1216" spans="1:36" x14ac:dyDescent="0.25">
      <c r="A1216" t="s">
        <v>36</v>
      </c>
      <c r="B1216" t="s">
        <v>97</v>
      </c>
      <c r="C1216" t="s">
        <v>717</v>
      </c>
      <c r="D1216">
        <v>76.2</v>
      </c>
      <c r="E1216">
        <v>62.1</v>
      </c>
      <c r="F1216">
        <v>74.099999999999994</v>
      </c>
      <c r="G1216">
        <v>158.79</v>
      </c>
      <c r="K1216">
        <v>53500</v>
      </c>
      <c r="L1216">
        <v>53500</v>
      </c>
      <c r="M1216">
        <v>53500</v>
      </c>
      <c r="O1216">
        <v>97101</v>
      </c>
      <c r="P1216">
        <v>2989499.8</v>
      </c>
      <c r="Q1216">
        <v>29895</v>
      </c>
      <c r="R1216">
        <v>331308.59999999998</v>
      </c>
      <c r="S1216" t="s">
        <v>38</v>
      </c>
      <c r="T1216" t="s">
        <v>39</v>
      </c>
      <c r="U1216" t="s">
        <v>40</v>
      </c>
      <c r="V1216">
        <v>1977</v>
      </c>
      <c r="W1216">
        <v>2024</v>
      </c>
      <c r="X1216" t="s">
        <v>38</v>
      </c>
      <c r="Y1216" t="s">
        <v>41</v>
      </c>
      <c r="Z1216">
        <v>62.1</v>
      </c>
      <c r="AA1216" t="s">
        <v>42</v>
      </c>
      <c r="AE1216">
        <v>54.4</v>
      </c>
      <c r="AF1216">
        <v>85.35</v>
      </c>
      <c r="AG1216">
        <v>30.95</v>
      </c>
      <c r="AH1216">
        <v>7.97</v>
      </c>
      <c r="AI1216">
        <v>131.78</v>
      </c>
      <c r="AJ1216" t="b">
        <v>0</v>
      </c>
    </row>
    <row r="1217" spans="1:36" x14ac:dyDescent="0.25">
      <c r="A1217" t="s">
        <v>36</v>
      </c>
      <c r="B1217" t="s">
        <v>274</v>
      </c>
      <c r="C1217" t="s">
        <v>704</v>
      </c>
      <c r="D1217">
        <v>97.6</v>
      </c>
      <c r="E1217">
        <v>78.599999999999994</v>
      </c>
      <c r="F1217">
        <v>78.599999999999994</v>
      </c>
      <c r="G1217">
        <v>75.900000000000006</v>
      </c>
      <c r="K1217">
        <v>20800</v>
      </c>
      <c r="L1217">
        <v>20000</v>
      </c>
      <c r="M1217">
        <v>20000</v>
      </c>
      <c r="O1217">
        <v>42147.9</v>
      </c>
      <c r="P1217">
        <v>1428900</v>
      </c>
      <c r="Q1217">
        <v>14289</v>
      </c>
      <c r="R1217">
        <v>143808.6</v>
      </c>
      <c r="S1217" t="s">
        <v>38</v>
      </c>
      <c r="T1217" t="s">
        <v>39</v>
      </c>
      <c r="U1217" t="s">
        <v>52</v>
      </c>
      <c r="V1217">
        <v>1920</v>
      </c>
      <c r="W1217">
        <v>2024</v>
      </c>
      <c r="X1217" t="s">
        <v>38</v>
      </c>
      <c r="Y1217" t="s">
        <v>41</v>
      </c>
      <c r="Z1217">
        <v>78.599999999999994</v>
      </c>
      <c r="AA1217" t="s">
        <v>42</v>
      </c>
      <c r="AE1217">
        <v>54.4</v>
      </c>
      <c r="AF1217">
        <v>85.35</v>
      </c>
      <c r="AG1217">
        <v>30.95</v>
      </c>
      <c r="AH1217">
        <v>7.97</v>
      </c>
      <c r="AI1217">
        <v>131.78</v>
      </c>
      <c r="AJ1217" t="b">
        <v>0</v>
      </c>
    </row>
    <row r="1218" spans="1:36" x14ac:dyDescent="0.25">
      <c r="A1218" t="s">
        <v>36</v>
      </c>
      <c r="B1218" t="s">
        <v>37</v>
      </c>
      <c r="C1218" t="s">
        <v>665</v>
      </c>
      <c r="D1218">
        <v>78.900000000000006</v>
      </c>
      <c r="E1218">
        <v>55.6</v>
      </c>
      <c r="G1218">
        <v>143.58000000000001</v>
      </c>
      <c r="K1218">
        <v>55000</v>
      </c>
      <c r="L1218">
        <v>55000</v>
      </c>
      <c r="M1218">
        <v>55000</v>
      </c>
      <c r="O1218">
        <v>103411.9</v>
      </c>
      <c r="P1218">
        <v>2703296.2</v>
      </c>
      <c r="Q1218">
        <v>27033</v>
      </c>
      <c r="R1218">
        <v>352841.4</v>
      </c>
      <c r="S1218" t="s">
        <v>38</v>
      </c>
      <c r="T1218" t="s">
        <v>39</v>
      </c>
      <c r="U1218" t="s">
        <v>40</v>
      </c>
      <c r="V1218">
        <v>1913</v>
      </c>
      <c r="W1218">
        <v>2024</v>
      </c>
      <c r="X1218" t="s">
        <v>38</v>
      </c>
      <c r="Y1218" t="s">
        <v>41</v>
      </c>
      <c r="Z1218">
        <v>55.6</v>
      </c>
      <c r="AA1218" t="s">
        <v>42</v>
      </c>
      <c r="AE1218">
        <v>54.4</v>
      </c>
      <c r="AF1218">
        <v>85.35</v>
      </c>
      <c r="AG1218">
        <v>30.95</v>
      </c>
      <c r="AH1218">
        <v>7.97</v>
      </c>
      <c r="AI1218">
        <v>131.78</v>
      </c>
      <c r="AJ1218" t="b">
        <v>0</v>
      </c>
    </row>
    <row r="1219" spans="1:36" x14ac:dyDescent="0.25">
      <c r="A1219" t="s">
        <v>36</v>
      </c>
      <c r="B1219" t="s">
        <v>340</v>
      </c>
      <c r="C1219" t="s">
        <v>450</v>
      </c>
      <c r="D1219">
        <v>95.4</v>
      </c>
      <c r="E1219">
        <v>92.4</v>
      </c>
      <c r="F1219">
        <v>90.6</v>
      </c>
      <c r="G1219">
        <v>321.38</v>
      </c>
      <c r="K1219">
        <v>99391</v>
      </c>
      <c r="L1219">
        <v>99391</v>
      </c>
      <c r="M1219">
        <v>99391</v>
      </c>
      <c r="O1219">
        <v>918958.6</v>
      </c>
      <c r="P1219">
        <v>6050650.0999999996</v>
      </c>
      <c r="Q1219">
        <v>60506.5</v>
      </c>
      <c r="R1219">
        <v>3135486.7</v>
      </c>
      <c r="S1219" t="s">
        <v>233</v>
      </c>
      <c r="T1219" t="s">
        <v>234</v>
      </c>
      <c r="U1219" t="s">
        <v>40</v>
      </c>
      <c r="V1219">
        <v>1960</v>
      </c>
      <c r="W1219">
        <v>2024</v>
      </c>
      <c r="X1219" t="s">
        <v>233</v>
      </c>
      <c r="Y1219" t="s">
        <v>41</v>
      </c>
      <c r="Z1219">
        <v>92.4</v>
      </c>
      <c r="AA1219" t="s">
        <v>42</v>
      </c>
      <c r="AE1219">
        <v>58.88</v>
      </c>
      <c r="AF1219">
        <v>200.2</v>
      </c>
      <c r="AG1219">
        <v>141.32</v>
      </c>
      <c r="AH1219">
        <v>-153.11000000000001</v>
      </c>
      <c r="AI1219">
        <v>412.19</v>
      </c>
      <c r="AJ1219" t="b">
        <v>0</v>
      </c>
    </row>
    <row r="1220" spans="1:36" x14ac:dyDescent="0.25">
      <c r="A1220" t="s">
        <v>36</v>
      </c>
      <c r="B1220" t="s">
        <v>341</v>
      </c>
      <c r="C1220" t="s">
        <v>728</v>
      </c>
      <c r="D1220">
        <v>134.30000000000001</v>
      </c>
      <c r="E1220">
        <v>257.2</v>
      </c>
      <c r="F1220">
        <v>237.4</v>
      </c>
      <c r="G1220">
        <v>584.73</v>
      </c>
      <c r="K1220">
        <v>47543</v>
      </c>
      <c r="L1220">
        <v>47543</v>
      </c>
      <c r="M1220">
        <v>47543</v>
      </c>
      <c r="O1220">
        <v>357785.3</v>
      </c>
      <c r="P1220">
        <v>11008808.699999999</v>
      </c>
      <c r="Q1220">
        <v>110088.1</v>
      </c>
      <c r="R1220">
        <v>1220763.3999999999</v>
      </c>
      <c r="S1220" t="s">
        <v>233</v>
      </c>
      <c r="T1220" t="s">
        <v>234</v>
      </c>
      <c r="U1220" t="s">
        <v>52</v>
      </c>
      <c r="V1220">
        <v>1952</v>
      </c>
      <c r="W1220">
        <v>2024</v>
      </c>
      <c r="X1220" t="s">
        <v>233</v>
      </c>
      <c r="Y1220" t="s">
        <v>41</v>
      </c>
      <c r="Z1220">
        <v>257.2</v>
      </c>
      <c r="AA1220" t="s">
        <v>42</v>
      </c>
      <c r="AE1220">
        <v>58.88</v>
      </c>
      <c r="AF1220">
        <v>200.2</v>
      </c>
      <c r="AG1220">
        <v>141.32</v>
      </c>
      <c r="AH1220">
        <v>-153.11000000000001</v>
      </c>
      <c r="AI1220">
        <v>412.19</v>
      </c>
      <c r="AJ1220" t="b">
        <v>0</v>
      </c>
    </row>
    <row r="1221" spans="1:36" x14ac:dyDescent="0.25">
      <c r="A1221" t="s">
        <v>36</v>
      </c>
      <c r="B1221" t="s">
        <v>376</v>
      </c>
      <c r="C1221" t="s">
        <v>606</v>
      </c>
      <c r="D1221">
        <v>43.8</v>
      </c>
      <c r="E1221">
        <v>31.5</v>
      </c>
      <c r="F1221">
        <v>35.4</v>
      </c>
      <c r="G1221">
        <v>536.63</v>
      </c>
      <c r="K1221">
        <v>1367588</v>
      </c>
      <c r="L1221">
        <v>735268</v>
      </c>
      <c r="M1221">
        <v>735268</v>
      </c>
      <c r="O1221">
        <v>3824032</v>
      </c>
      <c r="P1221">
        <v>10103364.1</v>
      </c>
      <c r="Q1221">
        <v>101033.60000000001</v>
      </c>
      <c r="R1221">
        <v>13047597.199999999</v>
      </c>
      <c r="S1221" t="s">
        <v>377</v>
      </c>
      <c r="T1221" t="s">
        <v>79</v>
      </c>
      <c r="U1221" t="s">
        <v>54</v>
      </c>
      <c r="V1221">
        <v>2006</v>
      </c>
      <c r="W1221">
        <v>2024</v>
      </c>
      <c r="X1221" t="s">
        <v>377</v>
      </c>
      <c r="Y1221" t="s">
        <v>377</v>
      </c>
      <c r="Z1221">
        <v>31.5</v>
      </c>
      <c r="AA1221" t="s">
        <v>42</v>
      </c>
      <c r="AE1221">
        <v>17.7</v>
      </c>
      <c r="AF1221">
        <v>98.95</v>
      </c>
      <c r="AG1221">
        <v>81.25</v>
      </c>
      <c r="AH1221">
        <v>-104.18</v>
      </c>
      <c r="AI1221">
        <v>220.82</v>
      </c>
      <c r="AJ1221" t="b">
        <v>0</v>
      </c>
    </row>
    <row r="1222" spans="1:36" x14ac:dyDescent="0.25">
      <c r="A1222" t="s">
        <v>36</v>
      </c>
      <c r="B1222" t="s">
        <v>208</v>
      </c>
      <c r="C1222" t="s">
        <v>549</v>
      </c>
      <c r="D1222">
        <v>48.3</v>
      </c>
      <c r="E1222">
        <v>30</v>
      </c>
      <c r="F1222">
        <v>34.4</v>
      </c>
      <c r="G1222">
        <v>81.8</v>
      </c>
      <c r="K1222">
        <v>121700</v>
      </c>
      <c r="L1222">
        <v>121700</v>
      </c>
      <c r="M1222">
        <v>121700</v>
      </c>
      <c r="O1222">
        <v>618440.19999999995</v>
      </c>
      <c r="P1222">
        <v>1540026</v>
      </c>
      <c r="Q1222">
        <v>15400.3</v>
      </c>
      <c r="R1222">
        <v>2110118</v>
      </c>
      <c r="S1222" t="s">
        <v>38</v>
      </c>
      <c r="T1222" t="s">
        <v>39</v>
      </c>
      <c r="U1222" t="s">
        <v>54</v>
      </c>
      <c r="V1222">
        <v>1976</v>
      </c>
      <c r="W1222">
        <v>2024</v>
      </c>
      <c r="X1222" t="s">
        <v>38</v>
      </c>
      <c r="Y1222" t="s">
        <v>41</v>
      </c>
      <c r="Z1222">
        <v>30</v>
      </c>
      <c r="AA1222" t="s">
        <v>42</v>
      </c>
      <c r="AE1222">
        <v>54.4</v>
      </c>
      <c r="AF1222">
        <v>85.35</v>
      </c>
      <c r="AG1222">
        <v>30.95</v>
      </c>
      <c r="AH1222">
        <v>7.97</v>
      </c>
      <c r="AI1222">
        <v>131.78</v>
      </c>
      <c r="AJ1222" t="b">
        <v>0</v>
      </c>
    </row>
    <row r="1223" spans="1:36" x14ac:dyDescent="0.25">
      <c r="A1223" t="s">
        <v>36</v>
      </c>
      <c r="B1223" t="s">
        <v>291</v>
      </c>
      <c r="C1223" t="s">
        <v>440</v>
      </c>
      <c r="D1223">
        <v>127.6</v>
      </c>
      <c r="E1223">
        <v>107.6</v>
      </c>
      <c r="F1223">
        <v>99.1</v>
      </c>
      <c r="G1223">
        <v>795.49</v>
      </c>
      <c r="K1223">
        <v>175858</v>
      </c>
      <c r="L1223">
        <v>175858</v>
      </c>
      <c r="M1223">
        <v>175858</v>
      </c>
      <c r="O1223">
        <v>1156944</v>
      </c>
      <c r="P1223">
        <v>14976861.699999999</v>
      </c>
      <c r="Q1223">
        <v>149768.6</v>
      </c>
      <c r="R1223">
        <v>3947492.9</v>
      </c>
      <c r="S1223" t="s">
        <v>89</v>
      </c>
      <c r="T1223" t="s">
        <v>90</v>
      </c>
      <c r="U1223" t="s">
        <v>54</v>
      </c>
      <c r="V1223">
        <v>1972</v>
      </c>
      <c r="W1223">
        <v>2024</v>
      </c>
      <c r="X1223" t="s">
        <v>89</v>
      </c>
      <c r="Y1223" t="s">
        <v>46</v>
      </c>
      <c r="Z1223">
        <v>107.6</v>
      </c>
      <c r="AA1223" t="s">
        <v>42</v>
      </c>
      <c r="AE1223">
        <v>102.25</v>
      </c>
      <c r="AF1223">
        <v>158.77000000000001</v>
      </c>
      <c r="AG1223">
        <v>56.52</v>
      </c>
      <c r="AH1223">
        <v>17.46</v>
      </c>
      <c r="AI1223">
        <v>243.56</v>
      </c>
      <c r="AJ1223" t="b">
        <v>0</v>
      </c>
    </row>
    <row r="1224" spans="1:36" x14ac:dyDescent="0.25">
      <c r="A1224" t="s">
        <v>36</v>
      </c>
      <c r="B1224" t="s">
        <v>121</v>
      </c>
      <c r="C1224" t="s">
        <v>576</v>
      </c>
      <c r="D1224">
        <v>82.3</v>
      </c>
      <c r="E1224">
        <v>64.5</v>
      </c>
      <c r="F1224">
        <v>63.4</v>
      </c>
      <c r="G1224">
        <v>916.96</v>
      </c>
      <c r="K1224">
        <v>520638</v>
      </c>
      <c r="L1224">
        <v>370638</v>
      </c>
      <c r="M1224">
        <v>370638</v>
      </c>
      <c r="O1224">
        <v>1951506</v>
      </c>
      <c r="P1224">
        <v>17263799</v>
      </c>
      <c r="Q1224">
        <v>172638</v>
      </c>
      <c r="R1224">
        <v>6658538.5</v>
      </c>
      <c r="S1224" t="s">
        <v>38</v>
      </c>
      <c r="T1224" t="s">
        <v>39</v>
      </c>
      <c r="U1224" t="s">
        <v>54</v>
      </c>
      <c r="V1224">
        <v>2002</v>
      </c>
      <c r="W1224">
        <v>2024</v>
      </c>
      <c r="X1224" t="s">
        <v>38</v>
      </c>
      <c r="Y1224" t="s">
        <v>41</v>
      </c>
      <c r="Z1224">
        <v>64.5</v>
      </c>
      <c r="AA1224" t="s">
        <v>42</v>
      </c>
      <c r="AE1224">
        <v>54.4</v>
      </c>
      <c r="AF1224">
        <v>85.35</v>
      </c>
      <c r="AG1224">
        <v>30.95</v>
      </c>
      <c r="AH1224">
        <v>7.97</v>
      </c>
      <c r="AI1224">
        <v>131.78</v>
      </c>
      <c r="AJ1224" t="b">
        <v>0</v>
      </c>
    </row>
    <row r="1225" spans="1:36" x14ac:dyDescent="0.25">
      <c r="A1225" t="s">
        <v>36</v>
      </c>
      <c r="B1225" t="s">
        <v>368</v>
      </c>
      <c r="C1225" t="s">
        <v>768</v>
      </c>
      <c r="D1225">
        <v>117</v>
      </c>
      <c r="E1225">
        <v>75.3</v>
      </c>
      <c r="F1225">
        <v>86.7</v>
      </c>
      <c r="G1225">
        <v>154.16</v>
      </c>
      <c r="K1225">
        <v>48889</v>
      </c>
      <c r="L1225">
        <v>48889</v>
      </c>
      <c r="M1225">
        <v>48889</v>
      </c>
      <c r="O1225">
        <v>227883.2</v>
      </c>
      <c r="P1225">
        <v>2902379</v>
      </c>
      <c r="Q1225">
        <v>29023.8</v>
      </c>
      <c r="R1225">
        <v>777537.5</v>
      </c>
      <c r="S1225" t="s">
        <v>233</v>
      </c>
      <c r="T1225" t="s">
        <v>234</v>
      </c>
      <c r="U1225" t="s">
        <v>52</v>
      </c>
      <c r="V1225">
        <v>1991</v>
      </c>
      <c r="W1225">
        <v>2024</v>
      </c>
      <c r="X1225" t="s">
        <v>233</v>
      </c>
      <c r="Y1225" t="s">
        <v>41</v>
      </c>
      <c r="Z1225">
        <v>75.3</v>
      </c>
      <c r="AA1225" t="s">
        <v>42</v>
      </c>
      <c r="AE1225">
        <v>58.88</v>
      </c>
      <c r="AF1225">
        <v>200.2</v>
      </c>
      <c r="AG1225">
        <v>141.32</v>
      </c>
      <c r="AH1225">
        <v>-153.11000000000001</v>
      </c>
      <c r="AI1225">
        <v>412.19</v>
      </c>
      <c r="AJ1225" t="b">
        <v>0</v>
      </c>
    </row>
    <row r="1226" spans="1:36" x14ac:dyDescent="0.25">
      <c r="A1226" t="s">
        <v>36</v>
      </c>
      <c r="B1226" t="s">
        <v>287</v>
      </c>
      <c r="C1226" t="s">
        <v>721</v>
      </c>
      <c r="D1226">
        <v>50.1</v>
      </c>
      <c r="E1226">
        <v>39.200000000000003</v>
      </c>
      <c r="F1226">
        <v>43.6</v>
      </c>
      <c r="G1226">
        <v>88.19</v>
      </c>
      <c r="K1226">
        <v>55200</v>
      </c>
      <c r="L1226">
        <v>55200</v>
      </c>
      <c r="M1226">
        <v>55200</v>
      </c>
      <c r="O1226">
        <v>147578</v>
      </c>
      <c r="P1226">
        <v>1660316.1</v>
      </c>
      <c r="Q1226">
        <v>16603.2</v>
      </c>
      <c r="R1226">
        <v>503536.1</v>
      </c>
      <c r="S1226" t="s">
        <v>38</v>
      </c>
      <c r="T1226" t="s">
        <v>39</v>
      </c>
      <c r="U1226" t="s">
        <v>40</v>
      </c>
      <c r="V1226">
        <v>1910</v>
      </c>
      <c r="W1226">
        <v>2024</v>
      </c>
      <c r="X1226" t="s">
        <v>38</v>
      </c>
      <c r="Y1226" t="s">
        <v>41</v>
      </c>
      <c r="Z1226">
        <v>39.200000000000003</v>
      </c>
      <c r="AA1226" t="s">
        <v>42</v>
      </c>
      <c r="AE1226">
        <v>54.4</v>
      </c>
      <c r="AF1226">
        <v>85.35</v>
      </c>
      <c r="AG1226">
        <v>30.95</v>
      </c>
      <c r="AH1226">
        <v>7.97</v>
      </c>
      <c r="AI1226">
        <v>131.78</v>
      </c>
      <c r="AJ1226" t="b">
        <v>0</v>
      </c>
    </row>
    <row r="1227" spans="1:36" x14ac:dyDescent="0.25">
      <c r="A1227" t="s">
        <v>36</v>
      </c>
      <c r="B1227" t="s">
        <v>343</v>
      </c>
      <c r="C1227" t="s">
        <v>736</v>
      </c>
      <c r="D1227">
        <v>144.30000000000001</v>
      </c>
      <c r="E1227">
        <v>87.9</v>
      </c>
      <c r="F1227">
        <v>95.4</v>
      </c>
      <c r="G1227">
        <v>132.24</v>
      </c>
      <c r="K1227">
        <v>31127</v>
      </c>
      <c r="L1227">
        <v>31127</v>
      </c>
      <c r="M1227">
        <v>31127</v>
      </c>
      <c r="O1227">
        <v>71979.100000000006</v>
      </c>
      <c r="P1227">
        <v>2489731</v>
      </c>
      <c r="Q1227">
        <v>24897.3</v>
      </c>
      <c r="R1227">
        <v>245592.7</v>
      </c>
      <c r="S1227" t="s">
        <v>233</v>
      </c>
      <c r="T1227" t="s">
        <v>234</v>
      </c>
      <c r="U1227" t="s">
        <v>52</v>
      </c>
      <c r="V1227">
        <v>1901</v>
      </c>
      <c r="W1227">
        <v>2024</v>
      </c>
      <c r="X1227" t="s">
        <v>233</v>
      </c>
      <c r="Y1227" t="s">
        <v>41</v>
      </c>
      <c r="Z1227">
        <v>87.9</v>
      </c>
      <c r="AA1227" t="s">
        <v>42</v>
      </c>
      <c r="AE1227">
        <v>58.88</v>
      </c>
      <c r="AF1227">
        <v>200.2</v>
      </c>
      <c r="AG1227">
        <v>141.32</v>
      </c>
      <c r="AH1227">
        <v>-153.11000000000001</v>
      </c>
      <c r="AI1227">
        <v>412.19</v>
      </c>
      <c r="AJ1227" t="b">
        <v>0</v>
      </c>
    </row>
    <row r="1228" spans="1:36" x14ac:dyDescent="0.25">
      <c r="A1228" t="s">
        <v>36</v>
      </c>
      <c r="B1228" t="s">
        <v>331</v>
      </c>
      <c r="C1228" t="s">
        <v>823</v>
      </c>
      <c r="D1228">
        <v>103.5</v>
      </c>
      <c r="E1228">
        <v>177.3</v>
      </c>
      <c r="G1228">
        <v>178.56</v>
      </c>
      <c r="K1228">
        <v>20000</v>
      </c>
      <c r="L1228">
        <v>20000</v>
      </c>
      <c r="M1228">
        <v>20000</v>
      </c>
      <c r="O1228">
        <v>54200.5</v>
      </c>
      <c r="P1228">
        <v>3361700</v>
      </c>
      <c r="Q1228">
        <v>33617</v>
      </c>
      <c r="R1228">
        <v>184932.1</v>
      </c>
      <c r="S1228" t="s">
        <v>38</v>
      </c>
      <c r="T1228" t="s">
        <v>39</v>
      </c>
      <c r="U1228" t="s">
        <v>52</v>
      </c>
      <c r="V1228">
        <v>1935</v>
      </c>
      <c r="W1228">
        <v>2024</v>
      </c>
      <c r="X1228" t="s">
        <v>38</v>
      </c>
      <c r="Y1228" t="s">
        <v>41</v>
      </c>
      <c r="Z1228">
        <v>177.3</v>
      </c>
      <c r="AA1228" t="s">
        <v>42</v>
      </c>
      <c r="AE1228">
        <v>54.4</v>
      </c>
      <c r="AF1228">
        <v>85.35</v>
      </c>
      <c r="AG1228">
        <v>30.95</v>
      </c>
      <c r="AH1228">
        <v>7.97</v>
      </c>
      <c r="AI1228">
        <v>131.78</v>
      </c>
      <c r="AJ1228" t="b">
        <v>1</v>
      </c>
    </row>
    <row r="1229" spans="1:36" x14ac:dyDescent="0.25">
      <c r="A1229" t="s">
        <v>36</v>
      </c>
      <c r="B1229" t="s">
        <v>142</v>
      </c>
      <c r="C1229" t="s">
        <v>554</v>
      </c>
      <c r="D1229">
        <v>67.099999999999994</v>
      </c>
      <c r="E1229">
        <v>41.5</v>
      </c>
      <c r="G1229">
        <v>184.16</v>
      </c>
      <c r="K1229">
        <v>152240</v>
      </c>
      <c r="L1229">
        <v>137016</v>
      </c>
      <c r="M1229">
        <v>137016</v>
      </c>
      <c r="O1229">
        <v>650368.30000000005</v>
      </c>
      <c r="P1229">
        <v>3467200</v>
      </c>
      <c r="Q1229">
        <v>34672</v>
      </c>
      <c r="R1229">
        <v>2219056.6</v>
      </c>
      <c r="S1229" t="s">
        <v>38</v>
      </c>
      <c r="T1229" t="s">
        <v>39</v>
      </c>
      <c r="U1229" t="s">
        <v>54</v>
      </c>
      <c r="V1229">
        <v>2000</v>
      </c>
      <c r="W1229">
        <v>2024</v>
      </c>
      <c r="X1229" t="s">
        <v>38</v>
      </c>
      <c r="Y1229" t="s">
        <v>41</v>
      </c>
      <c r="Z1229">
        <v>41.5</v>
      </c>
      <c r="AA1229" t="s">
        <v>42</v>
      </c>
      <c r="AE1229">
        <v>54.4</v>
      </c>
      <c r="AF1229">
        <v>85.35</v>
      </c>
      <c r="AG1229">
        <v>30.95</v>
      </c>
      <c r="AH1229">
        <v>7.97</v>
      </c>
      <c r="AI1229">
        <v>131.78</v>
      </c>
      <c r="AJ1229" t="b">
        <v>0</v>
      </c>
    </row>
    <row r="1230" spans="1:36" x14ac:dyDescent="0.25">
      <c r="A1230" t="s">
        <v>36</v>
      </c>
      <c r="B1230" t="s">
        <v>74</v>
      </c>
      <c r="C1230" t="s">
        <v>637</v>
      </c>
      <c r="D1230">
        <v>126.8</v>
      </c>
      <c r="E1230">
        <v>128.69999999999999</v>
      </c>
      <c r="F1230">
        <v>144.1</v>
      </c>
      <c r="G1230">
        <v>105.93</v>
      </c>
      <c r="K1230">
        <v>16382</v>
      </c>
      <c r="L1230">
        <v>16382</v>
      </c>
      <c r="M1230">
        <v>16382</v>
      </c>
      <c r="O1230">
        <v>33530.5</v>
      </c>
      <c r="P1230">
        <v>1994454</v>
      </c>
      <c r="Q1230">
        <v>19944.5</v>
      </c>
      <c r="R1230">
        <v>114406.1</v>
      </c>
      <c r="S1230" t="s">
        <v>66</v>
      </c>
      <c r="T1230" t="s">
        <v>67</v>
      </c>
      <c r="U1230" t="s">
        <v>40</v>
      </c>
      <c r="V1230">
        <v>1923</v>
      </c>
      <c r="W1230">
        <v>2024</v>
      </c>
      <c r="X1230" t="s">
        <v>66</v>
      </c>
      <c r="Y1230" t="s">
        <v>66</v>
      </c>
      <c r="Z1230">
        <v>128.69999999999999</v>
      </c>
      <c r="AA1230" t="s">
        <v>42</v>
      </c>
      <c r="AE1230">
        <v>58.88</v>
      </c>
      <c r="AF1230">
        <v>118.35</v>
      </c>
      <c r="AG1230">
        <v>59.47</v>
      </c>
      <c r="AH1230">
        <v>-30.34</v>
      </c>
      <c r="AI1230">
        <v>207.56</v>
      </c>
      <c r="AJ1230" t="b">
        <v>0</v>
      </c>
    </row>
    <row r="1231" spans="1:36" x14ac:dyDescent="0.25">
      <c r="A1231" t="s">
        <v>36</v>
      </c>
      <c r="B1231" t="s">
        <v>301</v>
      </c>
      <c r="C1231" t="s">
        <v>445</v>
      </c>
      <c r="D1231">
        <v>100.8</v>
      </c>
      <c r="E1231">
        <v>160.80000000000001</v>
      </c>
      <c r="F1231">
        <v>160.69999999999999</v>
      </c>
      <c r="G1231">
        <v>2354.6999999999998</v>
      </c>
      <c r="K1231">
        <v>350947</v>
      </c>
      <c r="L1231">
        <v>350947</v>
      </c>
      <c r="M1231">
        <v>350947</v>
      </c>
      <c r="O1231">
        <v>3546993</v>
      </c>
      <c r="P1231">
        <v>44332555.100000001</v>
      </c>
      <c r="Q1231">
        <v>443325.6</v>
      </c>
      <c r="R1231">
        <v>12102340.1</v>
      </c>
      <c r="S1231" t="s">
        <v>281</v>
      </c>
      <c r="T1231" t="s">
        <v>282</v>
      </c>
      <c r="U1231" t="s">
        <v>54</v>
      </c>
      <c r="V1231">
        <v>1969</v>
      </c>
      <c r="W1231">
        <v>2024</v>
      </c>
      <c r="X1231" t="s">
        <v>281</v>
      </c>
      <c r="Y1231" t="s">
        <v>218</v>
      </c>
      <c r="Z1231">
        <v>160.80000000000001</v>
      </c>
      <c r="AA1231" t="s">
        <v>42</v>
      </c>
      <c r="AE1231">
        <v>78.319999999999993</v>
      </c>
      <c r="AF1231">
        <v>142.69999999999999</v>
      </c>
      <c r="AG1231">
        <v>64.37</v>
      </c>
      <c r="AH1231">
        <v>-18.239999999999998</v>
      </c>
      <c r="AI1231">
        <v>239.26</v>
      </c>
      <c r="AJ1231" t="b">
        <v>0</v>
      </c>
    </row>
    <row r="1232" spans="1:36" x14ac:dyDescent="0.25">
      <c r="A1232" t="s">
        <v>36</v>
      </c>
      <c r="B1232" t="s">
        <v>852</v>
      </c>
      <c r="C1232" t="s">
        <v>853</v>
      </c>
      <c r="D1232">
        <v>42.7</v>
      </c>
      <c r="E1232">
        <v>33.5</v>
      </c>
      <c r="F1232">
        <v>33.5</v>
      </c>
      <c r="G1232">
        <v>0.96</v>
      </c>
      <c r="K1232">
        <v>25230</v>
      </c>
      <c r="L1232">
        <v>25230</v>
      </c>
      <c r="M1232">
        <v>25230</v>
      </c>
      <c r="O1232">
        <v>242510</v>
      </c>
      <c r="P1232">
        <v>18061.7</v>
      </c>
      <c r="Q1232">
        <v>180.6</v>
      </c>
      <c r="R1232">
        <v>827444.1</v>
      </c>
      <c r="S1232" t="s">
        <v>38</v>
      </c>
      <c r="T1232" t="s">
        <v>39</v>
      </c>
      <c r="U1232" t="s">
        <v>52</v>
      </c>
      <c r="V1232">
        <v>1920</v>
      </c>
      <c r="W1232">
        <v>2024</v>
      </c>
      <c r="X1232" t="s">
        <v>38</v>
      </c>
      <c r="Y1232" t="s">
        <v>41</v>
      </c>
      <c r="Z1232">
        <v>33.5</v>
      </c>
      <c r="AA1232" t="s">
        <v>42</v>
      </c>
      <c r="AE1232">
        <v>54.4</v>
      </c>
      <c r="AF1232">
        <v>85.35</v>
      </c>
      <c r="AG1232">
        <v>30.95</v>
      </c>
      <c r="AH1232">
        <v>7.97</v>
      </c>
      <c r="AI1232">
        <v>131.78</v>
      </c>
      <c r="AJ1232" t="b">
        <v>0</v>
      </c>
    </row>
    <row r="1233" spans="1:36" x14ac:dyDescent="0.25">
      <c r="A1233" t="s">
        <v>36</v>
      </c>
      <c r="B1233" t="s">
        <v>342</v>
      </c>
      <c r="C1233" t="s">
        <v>461</v>
      </c>
      <c r="D1233">
        <v>167.9</v>
      </c>
      <c r="E1233">
        <v>75.8</v>
      </c>
      <c r="F1233">
        <v>82.2</v>
      </c>
      <c r="G1233">
        <v>240.99</v>
      </c>
      <c r="K1233">
        <v>60763</v>
      </c>
      <c r="L1233">
        <v>60763</v>
      </c>
      <c r="M1233">
        <v>60763</v>
      </c>
      <c r="O1233">
        <v>19755.8</v>
      </c>
      <c r="P1233">
        <v>4537094.9000000004</v>
      </c>
      <c r="Q1233">
        <v>45370.9</v>
      </c>
      <c r="R1233">
        <v>67406.7</v>
      </c>
      <c r="S1233" t="s">
        <v>89</v>
      </c>
      <c r="T1233" t="s">
        <v>90</v>
      </c>
      <c r="U1233" t="s">
        <v>40</v>
      </c>
      <c r="V1233">
        <v>1873</v>
      </c>
      <c r="W1233">
        <v>2024</v>
      </c>
      <c r="X1233" t="s">
        <v>89</v>
      </c>
      <c r="Y1233" t="s">
        <v>46</v>
      </c>
      <c r="Z1233">
        <v>75.8</v>
      </c>
      <c r="AA1233" t="s">
        <v>42</v>
      </c>
      <c r="AE1233">
        <v>102.25</v>
      </c>
      <c r="AF1233">
        <v>158.77000000000001</v>
      </c>
      <c r="AG1233">
        <v>56.52</v>
      </c>
      <c r="AH1233">
        <v>17.46</v>
      </c>
      <c r="AI1233">
        <v>243.56</v>
      </c>
      <c r="AJ1233" t="b">
        <v>0</v>
      </c>
    </row>
    <row r="1234" spans="1:36" x14ac:dyDescent="0.25">
      <c r="A1234" t="s">
        <v>36</v>
      </c>
      <c r="B1234" t="s">
        <v>53</v>
      </c>
      <c r="C1234" t="s">
        <v>555</v>
      </c>
      <c r="D1234">
        <v>79</v>
      </c>
      <c r="E1234">
        <v>57.4</v>
      </c>
      <c r="F1234">
        <v>65.2</v>
      </c>
      <c r="G1234">
        <v>723.31</v>
      </c>
      <c r="K1234">
        <v>537173</v>
      </c>
      <c r="L1234">
        <v>359252</v>
      </c>
      <c r="M1234">
        <v>359252</v>
      </c>
      <c r="O1234">
        <v>2050017</v>
      </c>
      <c r="P1234">
        <v>13617958.9</v>
      </c>
      <c r="Q1234">
        <v>136179.6</v>
      </c>
      <c r="R1234">
        <v>6994658</v>
      </c>
      <c r="S1234" t="s">
        <v>38</v>
      </c>
      <c r="T1234" t="s">
        <v>39</v>
      </c>
      <c r="U1234" t="s">
        <v>54</v>
      </c>
      <c r="V1234">
        <v>2003</v>
      </c>
      <c r="W1234">
        <v>2024</v>
      </c>
      <c r="X1234" t="s">
        <v>38</v>
      </c>
      <c r="Y1234" t="s">
        <v>41</v>
      </c>
      <c r="Z1234">
        <v>57.4</v>
      </c>
      <c r="AA1234" t="s">
        <v>42</v>
      </c>
      <c r="AE1234">
        <v>54.4</v>
      </c>
      <c r="AF1234">
        <v>85.35</v>
      </c>
      <c r="AG1234">
        <v>30.95</v>
      </c>
      <c r="AH1234">
        <v>7.97</v>
      </c>
      <c r="AI1234">
        <v>131.78</v>
      </c>
      <c r="AJ1234" t="b">
        <v>0</v>
      </c>
    </row>
    <row r="1235" spans="1:36" x14ac:dyDescent="0.25">
      <c r="A1235" t="s">
        <v>36</v>
      </c>
      <c r="B1235" t="s">
        <v>102</v>
      </c>
      <c r="C1235" t="s">
        <v>419</v>
      </c>
      <c r="D1235">
        <v>81.8</v>
      </c>
      <c r="E1235">
        <v>64.900000000000006</v>
      </c>
      <c r="G1235">
        <v>152.13</v>
      </c>
      <c r="K1235">
        <v>48600</v>
      </c>
      <c r="L1235">
        <v>48600</v>
      </c>
      <c r="M1235">
        <v>48600</v>
      </c>
      <c r="O1235">
        <v>84715.5</v>
      </c>
      <c r="P1235">
        <v>2864149</v>
      </c>
      <c r="Q1235">
        <v>28641.5</v>
      </c>
      <c r="R1235">
        <v>289049.2</v>
      </c>
      <c r="S1235" t="s">
        <v>38</v>
      </c>
      <c r="T1235" t="s">
        <v>39</v>
      </c>
      <c r="U1235" t="s">
        <v>52</v>
      </c>
      <c r="V1235">
        <v>1920</v>
      </c>
      <c r="W1235">
        <v>2024</v>
      </c>
      <c r="X1235" t="s">
        <v>38</v>
      </c>
      <c r="Y1235" t="s">
        <v>41</v>
      </c>
      <c r="Z1235">
        <v>64.900000000000006</v>
      </c>
      <c r="AA1235" t="s">
        <v>42</v>
      </c>
      <c r="AE1235">
        <v>54.4</v>
      </c>
      <c r="AF1235">
        <v>85.35</v>
      </c>
      <c r="AG1235">
        <v>30.95</v>
      </c>
      <c r="AH1235">
        <v>7.97</v>
      </c>
      <c r="AI1235">
        <v>131.78</v>
      </c>
      <c r="AJ1235" t="b">
        <v>0</v>
      </c>
    </row>
    <row r="1236" spans="1:36" x14ac:dyDescent="0.25">
      <c r="A1236" t="s">
        <v>36</v>
      </c>
      <c r="B1236" t="s">
        <v>372</v>
      </c>
      <c r="C1236" t="s">
        <v>769</v>
      </c>
      <c r="D1236">
        <v>89.5</v>
      </c>
      <c r="E1236">
        <v>30.8</v>
      </c>
      <c r="F1236">
        <v>34.200000000000003</v>
      </c>
      <c r="G1236">
        <v>32.049999999999997</v>
      </c>
      <c r="K1236">
        <v>34398</v>
      </c>
      <c r="L1236">
        <v>34398</v>
      </c>
      <c r="M1236">
        <v>34398</v>
      </c>
      <c r="O1236">
        <v>133668</v>
      </c>
      <c r="P1236">
        <v>603426</v>
      </c>
      <c r="Q1236">
        <v>6034.3</v>
      </c>
      <c r="R1236">
        <v>456075.2</v>
      </c>
      <c r="S1236" t="s">
        <v>233</v>
      </c>
      <c r="T1236" t="s">
        <v>234</v>
      </c>
      <c r="U1236" t="s">
        <v>52</v>
      </c>
      <c r="V1236">
        <v>1959</v>
      </c>
      <c r="W1236">
        <v>2024</v>
      </c>
      <c r="X1236" t="s">
        <v>233</v>
      </c>
      <c r="Y1236" t="s">
        <v>41</v>
      </c>
      <c r="Z1236">
        <v>30.8</v>
      </c>
      <c r="AA1236" t="s">
        <v>42</v>
      </c>
      <c r="AE1236">
        <v>58.88</v>
      </c>
      <c r="AF1236">
        <v>200.2</v>
      </c>
      <c r="AG1236">
        <v>141.32</v>
      </c>
      <c r="AH1236">
        <v>-153.11000000000001</v>
      </c>
      <c r="AI1236">
        <v>412.19</v>
      </c>
      <c r="AJ1236" t="b">
        <v>0</v>
      </c>
    </row>
    <row r="1237" spans="1:36" x14ac:dyDescent="0.25">
      <c r="A1237" t="s">
        <v>36</v>
      </c>
      <c r="B1237" t="s">
        <v>385</v>
      </c>
      <c r="C1237" t="s">
        <v>614</v>
      </c>
      <c r="D1237">
        <v>66.7</v>
      </c>
      <c r="E1237">
        <v>61.9</v>
      </c>
      <c r="F1237">
        <v>69.3</v>
      </c>
      <c r="G1237">
        <v>374.24</v>
      </c>
      <c r="K1237">
        <v>260000</v>
      </c>
      <c r="L1237">
        <v>210000</v>
      </c>
      <c r="M1237">
        <v>210000</v>
      </c>
      <c r="O1237">
        <v>1744904</v>
      </c>
      <c r="P1237">
        <v>7045878</v>
      </c>
      <c r="Q1237">
        <v>70458.8</v>
      </c>
      <c r="R1237">
        <v>5953612.4000000004</v>
      </c>
      <c r="S1237" t="s">
        <v>38</v>
      </c>
      <c r="T1237" t="s">
        <v>39</v>
      </c>
      <c r="U1237" t="s">
        <v>54</v>
      </c>
      <c r="V1237">
        <v>2009</v>
      </c>
      <c r="W1237">
        <v>2024</v>
      </c>
      <c r="X1237" t="s">
        <v>38</v>
      </c>
      <c r="Y1237" t="s">
        <v>41</v>
      </c>
      <c r="Z1237">
        <v>61.9</v>
      </c>
      <c r="AA1237" t="s">
        <v>42</v>
      </c>
      <c r="AE1237">
        <v>54.4</v>
      </c>
      <c r="AF1237">
        <v>85.35</v>
      </c>
      <c r="AG1237">
        <v>30.95</v>
      </c>
      <c r="AH1237">
        <v>7.97</v>
      </c>
      <c r="AI1237">
        <v>131.78</v>
      </c>
      <c r="AJ1237" t="b">
        <v>0</v>
      </c>
    </row>
    <row r="1238" spans="1:36" x14ac:dyDescent="0.25">
      <c r="A1238" t="s">
        <v>36</v>
      </c>
      <c r="B1238" t="s">
        <v>901</v>
      </c>
      <c r="C1238" t="s">
        <v>902</v>
      </c>
      <c r="D1238">
        <v>172</v>
      </c>
      <c r="E1238">
        <v>0.1</v>
      </c>
      <c r="F1238">
        <v>0.1</v>
      </c>
      <c r="G1238">
        <v>0.06</v>
      </c>
      <c r="K1238">
        <v>14389</v>
      </c>
      <c r="L1238">
        <v>14389</v>
      </c>
      <c r="M1238">
        <v>14389</v>
      </c>
      <c r="O1238">
        <v>95542.2</v>
      </c>
      <c r="P1238">
        <v>1200</v>
      </c>
      <c r="Q1238">
        <v>12</v>
      </c>
      <c r="R1238">
        <v>325990</v>
      </c>
      <c r="S1238" t="s">
        <v>89</v>
      </c>
      <c r="T1238" t="s">
        <v>90</v>
      </c>
      <c r="U1238" t="s">
        <v>40</v>
      </c>
      <c r="V1238">
        <v>1969</v>
      </c>
      <c r="W1238">
        <v>2024</v>
      </c>
      <c r="X1238" t="s">
        <v>89</v>
      </c>
      <c r="Y1238" t="s">
        <v>46</v>
      </c>
      <c r="Z1238">
        <v>0.1</v>
      </c>
      <c r="AA1238" t="s">
        <v>42</v>
      </c>
      <c r="AE1238">
        <v>102.25</v>
      </c>
      <c r="AF1238">
        <v>158.77000000000001</v>
      </c>
      <c r="AG1238">
        <v>56.52</v>
      </c>
      <c r="AH1238">
        <v>17.46</v>
      </c>
      <c r="AI1238">
        <v>243.56</v>
      </c>
      <c r="AJ1238" t="b">
        <v>1</v>
      </c>
    </row>
    <row r="1239" spans="1:36" x14ac:dyDescent="0.25">
      <c r="A1239" t="s">
        <v>36</v>
      </c>
      <c r="B1239" t="s">
        <v>260</v>
      </c>
      <c r="C1239" t="s">
        <v>599</v>
      </c>
      <c r="D1239">
        <v>37.1</v>
      </c>
      <c r="E1239">
        <v>27.4</v>
      </c>
      <c r="F1239">
        <v>31.4</v>
      </c>
      <c r="K1239">
        <v>66900</v>
      </c>
      <c r="L1239">
        <v>66900</v>
      </c>
      <c r="M1239">
        <v>66900</v>
      </c>
      <c r="O1239">
        <v>536558</v>
      </c>
      <c r="R1239">
        <v>1830735.9</v>
      </c>
      <c r="S1239" t="s">
        <v>38</v>
      </c>
      <c r="T1239" t="s">
        <v>39</v>
      </c>
      <c r="U1239" t="s">
        <v>40</v>
      </c>
      <c r="V1239">
        <v>1968</v>
      </c>
      <c r="W1239">
        <v>2024</v>
      </c>
      <c r="X1239" t="s">
        <v>38</v>
      </c>
      <c r="Y1239" t="s">
        <v>41</v>
      </c>
      <c r="Z1239">
        <v>27.4</v>
      </c>
      <c r="AA1239" t="s">
        <v>42</v>
      </c>
      <c r="AE1239">
        <v>54.4</v>
      </c>
      <c r="AF1239">
        <v>85.35</v>
      </c>
      <c r="AG1239">
        <v>30.95</v>
      </c>
      <c r="AH1239">
        <v>7.97</v>
      </c>
      <c r="AI1239">
        <v>131.78</v>
      </c>
      <c r="AJ1239" t="b">
        <v>0</v>
      </c>
    </row>
    <row r="1240" spans="1:36" x14ac:dyDescent="0.25">
      <c r="A1240" t="s">
        <v>36</v>
      </c>
      <c r="B1240" t="s">
        <v>344</v>
      </c>
      <c r="C1240" t="s">
        <v>464</v>
      </c>
      <c r="D1240">
        <v>122</v>
      </c>
      <c r="E1240">
        <v>102.8</v>
      </c>
      <c r="F1240">
        <v>111</v>
      </c>
      <c r="G1240">
        <v>391.8</v>
      </c>
      <c r="K1240">
        <v>86968</v>
      </c>
      <c r="L1240">
        <v>86968</v>
      </c>
      <c r="M1240">
        <v>86968</v>
      </c>
      <c r="O1240">
        <v>458435</v>
      </c>
      <c r="P1240">
        <v>7376457</v>
      </c>
      <c r="Q1240">
        <v>73764.600000000006</v>
      </c>
      <c r="R1240">
        <v>1564180.2</v>
      </c>
      <c r="S1240" t="s">
        <v>233</v>
      </c>
      <c r="T1240" t="s">
        <v>234</v>
      </c>
      <c r="U1240" t="s">
        <v>40</v>
      </c>
      <c r="V1240">
        <v>1938</v>
      </c>
      <c r="W1240">
        <v>2024</v>
      </c>
      <c r="X1240" t="s">
        <v>233</v>
      </c>
      <c r="Y1240" t="s">
        <v>41</v>
      </c>
      <c r="Z1240">
        <v>102.8</v>
      </c>
      <c r="AA1240" t="s">
        <v>42</v>
      </c>
      <c r="AE1240">
        <v>58.88</v>
      </c>
      <c r="AF1240">
        <v>200.2</v>
      </c>
      <c r="AG1240">
        <v>141.32</v>
      </c>
      <c r="AH1240">
        <v>-153.11000000000001</v>
      </c>
      <c r="AI1240">
        <v>412.19</v>
      </c>
      <c r="AJ1240" t="b">
        <v>0</v>
      </c>
    </row>
    <row r="1241" spans="1:36" x14ac:dyDescent="0.25">
      <c r="A1241" t="s">
        <v>36</v>
      </c>
      <c r="B1241" t="s">
        <v>110</v>
      </c>
      <c r="C1241" t="s">
        <v>777</v>
      </c>
      <c r="D1241">
        <v>75.099999999999994</v>
      </c>
      <c r="E1241">
        <v>81.599999999999994</v>
      </c>
      <c r="F1241">
        <v>99.7</v>
      </c>
      <c r="G1241">
        <v>100.75</v>
      </c>
      <c r="K1241">
        <v>25000</v>
      </c>
      <c r="L1241">
        <v>25000</v>
      </c>
      <c r="M1241">
        <v>25000</v>
      </c>
      <c r="O1241">
        <v>42082</v>
      </c>
      <c r="P1241">
        <v>1896893.5</v>
      </c>
      <c r="Q1241">
        <v>18968.900000000001</v>
      </c>
      <c r="R1241">
        <v>143583.79999999999</v>
      </c>
      <c r="S1241" t="s">
        <v>38</v>
      </c>
      <c r="T1241" t="s">
        <v>39</v>
      </c>
      <c r="U1241" t="s">
        <v>52</v>
      </c>
      <c r="V1241">
        <v>1930</v>
      </c>
      <c r="W1241">
        <v>2024</v>
      </c>
      <c r="X1241" t="s">
        <v>38</v>
      </c>
      <c r="Y1241" t="s">
        <v>41</v>
      </c>
      <c r="Z1241">
        <v>81.599999999999994</v>
      </c>
      <c r="AA1241" t="s">
        <v>42</v>
      </c>
      <c r="AE1241">
        <v>54.4</v>
      </c>
      <c r="AF1241">
        <v>85.35</v>
      </c>
      <c r="AG1241">
        <v>30.95</v>
      </c>
      <c r="AH1241">
        <v>7.97</v>
      </c>
      <c r="AI1241">
        <v>131.78</v>
      </c>
      <c r="AJ1241" t="b">
        <v>0</v>
      </c>
    </row>
    <row r="1242" spans="1:36" x14ac:dyDescent="0.25">
      <c r="A1242" t="s">
        <v>36</v>
      </c>
      <c r="B1242" t="s">
        <v>205</v>
      </c>
      <c r="C1242" t="s">
        <v>714</v>
      </c>
      <c r="D1242">
        <v>90.1</v>
      </c>
      <c r="E1242">
        <v>54.6</v>
      </c>
      <c r="G1242">
        <v>125.44</v>
      </c>
      <c r="K1242">
        <v>49576</v>
      </c>
      <c r="L1242">
        <v>49576</v>
      </c>
      <c r="M1242">
        <v>49576</v>
      </c>
      <c r="O1242">
        <v>101452.5</v>
      </c>
      <c r="P1242">
        <v>2361699.9</v>
      </c>
      <c r="Q1242">
        <v>23617</v>
      </c>
      <c r="R1242">
        <v>346155.9</v>
      </c>
      <c r="S1242" t="s">
        <v>38</v>
      </c>
      <c r="T1242" t="s">
        <v>39</v>
      </c>
      <c r="U1242" t="s">
        <v>52</v>
      </c>
      <c r="V1242">
        <v>1920</v>
      </c>
      <c r="W1242">
        <v>2024</v>
      </c>
      <c r="X1242" t="s">
        <v>38</v>
      </c>
      <c r="Y1242" t="s">
        <v>41</v>
      </c>
      <c r="Z1242">
        <v>54.6</v>
      </c>
      <c r="AA1242" t="s">
        <v>42</v>
      </c>
      <c r="AE1242">
        <v>54.4</v>
      </c>
      <c r="AF1242">
        <v>85.35</v>
      </c>
      <c r="AG1242">
        <v>30.95</v>
      </c>
      <c r="AH1242">
        <v>7.97</v>
      </c>
      <c r="AI1242">
        <v>131.78</v>
      </c>
      <c r="AJ1242" t="b">
        <v>0</v>
      </c>
    </row>
    <row r="1243" spans="1:36" x14ac:dyDescent="0.25">
      <c r="A1243" t="s">
        <v>36</v>
      </c>
      <c r="B1243" t="s">
        <v>194</v>
      </c>
      <c r="C1243" t="s">
        <v>770</v>
      </c>
      <c r="D1243">
        <v>42.3</v>
      </c>
      <c r="E1243">
        <v>37.700000000000003</v>
      </c>
      <c r="F1243">
        <v>48</v>
      </c>
      <c r="G1243">
        <v>40.74</v>
      </c>
      <c r="K1243">
        <v>29000</v>
      </c>
      <c r="L1243">
        <v>23000</v>
      </c>
      <c r="M1243">
        <v>23000</v>
      </c>
      <c r="O1243">
        <v>29211.8</v>
      </c>
      <c r="P1243">
        <v>767055.9</v>
      </c>
      <c r="Q1243">
        <v>7670.6</v>
      </c>
      <c r="R1243">
        <v>99670.8</v>
      </c>
      <c r="S1243" t="s">
        <v>195</v>
      </c>
      <c r="T1243" t="s">
        <v>196</v>
      </c>
      <c r="U1243" t="s">
        <v>52</v>
      </c>
      <c r="V1243">
        <v>1952</v>
      </c>
      <c r="W1243">
        <v>2024</v>
      </c>
      <c r="X1243" t="s">
        <v>195</v>
      </c>
      <c r="Y1243" t="s">
        <v>151</v>
      </c>
      <c r="Z1243">
        <v>37.700000000000003</v>
      </c>
      <c r="AA1243" t="s">
        <v>42</v>
      </c>
      <c r="AE1243">
        <v>38.4</v>
      </c>
      <c r="AF1243">
        <v>39.6</v>
      </c>
      <c r="AG1243">
        <v>1.2</v>
      </c>
      <c r="AH1243">
        <v>36.6</v>
      </c>
      <c r="AI1243">
        <v>41.4</v>
      </c>
      <c r="AJ1243" t="b">
        <v>0</v>
      </c>
    </row>
    <row r="1244" spans="1:36" x14ac:dyDescent="0.25">
      <c r="A1244" t="s">
        <v>36</v>
      </c>
      <c r="B1244" t="s">
        <v>106</v>
      </c>
      <c r="C1244" t="s">
        <v>422</v>
      </c>
      <c r="D1244">
        <v>93.5</v>
      </c>
      <c r="E1244">
        <v>71.099999999999994</v>
      </c>
      <c r="F1244">
        <v>70.599999999999994</v>
      </c>
      <c r="G1244">
        <v>67.260000000000005</v>
      </c>
      <c r="K1244">
        <v>21568</v>
      </c>
      <c r="L1244">
        <v>20268</v>
      </c>
      <c r="M1244">
        <v>20268</v>
      </c>
      <c r="O1244">
        <v>51420.800000000003</v>
      </c>
      <c r="P1244">
        <v>1266299.8999999999</v>
      </c>
      <c r="Q1244">
        <v>12663</v>
      </c>
      <c r="R1244">
        <v>175447.9</v>
      </c>
      <c r="S1244" t="s">
        <v>38</v>
      </c>
      <c r="T1244" t="s">
        <v>39</v>
      </c>
      <c r="U1244" t="s">
        <v>52</v>
      </c>
      <c r="V1244">
        <v>1920</v>
      </c>
      <c r="W1244">
        <v>2024</v>
      </c>
      <c r="X1244" t="s">
        <v>38</v>
      </c>
      <c r="Y1244" t="s">
        <v>41</v>
      </c>
      <c r="Z1244">
        <v>71.099999999999994</v>
      </c>
      <c r="AA1244" t="s">
        <v>42</v>
      </c>
      <c r="AE1244">
        <v>54.4</v>
      </c>
      <c r="AF1244">
        <v>85.35</v>
      </c>
      <c r="AG1244">
        <v>30.95</v>
      </c>
      <c r="AH1244">
        <v>7.97</v>
      </c>
      <c r="AI1244">
        <v>131.78</v>
      </c>
      <c r="AJ1244" t="b">
        <v>0</v>
      </c>
    </row>
    <row r="1245" spans="1:36" x14ac:dyDescent="0.25">
      <c r="A1245" t="s">
        <v>36</v>
      </c>
      <c r="B1245" t="s">
        <v>250</v>
      </c>
      <c r="C1245" t="s">
        <v>563</v>
      </c>
      <c r="D1245">
        <v>117.3</v>
      </c>
      <c r="E1245">
        <v>124.5</v>
      </c>
      <c r="F1245">
        <v>133.69999999999999</v>
      </c>
      <c r="G1245">
        <v>2988.1</v>
      </c>
      <c r="K1245">
        <v>692031</v>
      </c>
      <c r="L1245">
        <v>692031</v>
      </c>
      <c r="M1245">
        <v>692031</v>
      </c>
      <c r="O1245">
        <v>8765454</v>
      </c>
      <c r="P1245">
        <v>56257696.600000001</v>
      </c>
      <c r="Q1245">
        <v>562577</v>
      </c>
      <c r="R1245">
        <v>29907729</v>
      </c>
      <c r="S1245" t="s">
        <v>251</v>
      </c>
      <c r="T1245" t="s">
        <v>234</v>
      </c>
      <c r="U1245" t="s">
        <v>54</v>
      </c>
      <c r="V1245">
        <v>2002</v>
      </c>
      <c r="W1245">
        <v>2024</v>
      </c>
      <c r="X1245" t="s">
        <v>251</v>
      </c>
      <c r="Y1245" t="s">
        <v>41</v>
      </c>
      <c r="Z1245">
        <v>124.5</v>
      </c>
      <c r="AA1245" t="s">
        <v>42</v>
      </c>
      <c r="AE1245">
        <v>58.45</v>
      </c>
      <c r="AF1245">
        <v>160.25</v>
      </c>
      <c r="AG1245">
        <v>101.8</v>
      </c>
      <c r="AH1245">
        <v>-94.25</v>
      </c>
      <c r="AI1245">
        <v>312.95</v>
      </c>
      <c r="AJ1245" t="b">
        <v>0</v>
      </c>
    </row>
    <row r="1246" spans="1:36" x14ac:dyDescent="0.25">
      <c r="A1246" t="s">
        <v>36</v>
      </c>
      <c r="B1246" t="s">
        <v>154</v>
      </c>
      <c r="C1246" t="s">
        <v>616</v>
      </c>
      <c r="D1246">
        <v>57.1</v>
      </c>
      <c r="E1246">
        <v>54.2</v>
      </c>
      <c r="F1246">
        <v>58.2</v>
      </c>
      <c r="G1246">
        <v>198.16</v>
      </c>
      <c r="K1246">
        <v>201253</v>
      </c>
      <c r="L1246">
        <v>165253</v>
      </c>
      <c r="M1246">
        <v>165253</v>
      </c>
      <c r="O1246">
        <v>1533864</v>
      </c>
      <c r="P1246">
        <v>3730837</v>
      </c>
      <c r="Q1246">
        <v>37308.400000000001</v>
      </c>
      <c r="R1246">
        <v>5233544</v>
      </c>
      <c r="S1246" t="s">
        <v>38</v>
      </c>
      <c r="T1246" t="s">
        <v>39</v>
      </c>
      <c r="U1246" t="s">
        <v>54</v>
      </c>
      <c r="V1246">
        <v>2016</v>
      </c>
      <c r="W1246">
        <v>2024</v>
      </c>
      <c r="X1246" t="s">
        <v>38</v>
      </c>
      <c r="Y1246" t="s">
        <v>41</v>
      </c>
      <c r="Z1246">
        <v>54.2</v>
      </c>
      <c r="AA1246" t="s">
        <v>42</v>
      </c>
      <c r="AE1246">
        <v>54.4</v>
      </c>
      <c r="AF1246">
        <v>85.35</v>
      </c>
      <c r="AG1246">
        <v>30.95</v>
      </c>
      <c r="AH1246">
        <v>7.97</v>
      </c>
      <c r="AI1246">
        <v>131.78</v>
      </c>
      <c r="AJ1246" t="b">
        <v>0</v>
      </c>
    </row>
    <row r="1247" spans="1:36" x14ac:dyDescent="0.25">
      <c r="A1247" t="s">
        <v>36</v>
      </c>
      <c r="B1247" t="s">
        <v>303</v>
      </c>
      <c r="C1247" t="s">
        <v>456</v>
      </c>
      <c r="D1247">
        <v>233.1</v>
      </c>
      <c r="E1247">
        <v>469.9</v>
      </c>
      <c r="F1247">
        <v>436.3</v>
      </c>
      <c r="G1247">
        <v>4249.6099999999997</v>
      </c>
      <c r="K1247">
        <v>207697</v>
      </c>
      <c r="L1247">
        <v>207697</v>
      </c>
      <c r="M1247">
        <v>207697</v>
      </c>
      <c r="O1247">
        <v>5155271</v>
      </c>
      <c r="P1247">
        <v>80008431.200000003</v>
      </c>
      <c r="Q1247">
        <v>800084.3</v>
      </c>
      <c r="R1247">
        <v>17589784.699999999</v>
      </c>
      <c r="S1247" t="s">
        <v>304</v>
      </c>
      <c r="T1247" t="s">
        <v>305</v>
      </c>
      <c r="U1247" t="s">
        <v>54</v>
      </c>
      <c r="V1247">
        <v>1991</v>
      </c>
      <c r="W1247">
        <v>2024</v>
      </c>
      <c r="X1247" t="s">
        <v>304</v>
      </c>
      <c r="Y1247" t="s">
        <v>306</v>
      </c>
      <c r="Z1247">
        <v>469.9</v>
      </c>
      <c r="AA1247" t="s">
        <v>42</v>
      </c>
      <c r="AE1247">
        <v>263.39999999999998</v>
      </c>
      <c r="AF1247">
        <v>477</v>
      </c>
      <c r="AG1247">
        <v>213.6</v>
      </c>
      <c r="AH1247">
        <v>-57</v>
      </c>
      <c r="AI1247">
        <v>797.4</v>
      </c>
      <c r="AJ1247" t="b">
        <v>0</v>
      </c>
    </row>
    <row r="1248" spans="1:36" x14ac:dyDescent="0.25">
      <c r="A1248" t="s">
        <v>36</v>
      </c>
      <c r="B1248" t="s">
        <v>268</v>
      </c>
      <c r="C1248" t="s">
        <v>601</v>
      </c>
      <c r="D1248">
        <v>81.599999999999994</v>
      </c>
      <c r="E1248">
        <v>59.2</v>
      </c>
      <c r="F1248">
        <v>65.5</v>
      </c>
      <c r="G1248">
        <v>164.79</v>
      </c>
      <c r="K1248">
        <v>75268</v>
      </c>
      <c r="L1248">
        <v>62745</v>
      </c>
      <c r="M1248">
        <v>62745</v>
      </c>
      <c r="O1248">
        <v>179207</v>
      </c>
      <c r="P1248">
        <v>3102500.1</v>
      </c>
      <c r="Q1248">
        <v>31025</v>
      </c>
      <c r="R1248">
        <v>611454.30000000005</v>
      </c>
      <c r="S1248" t="s">
        <v>38</v>
      </c>
      <c r="T1248" t="s">
        <v>39</v>
      </c>
      <c r="U1248" t="s">
        <v>40</v>
      </c>
      <c r="V1248">
        <v>1960</v>
      </c>
      <c r="W1248">
        <v>2024</v>
      </c>
      <c r="X1248" t="s">
        <v>38</v>
      </c>
      <c r="Y1248" t="s">
        <v>41</v>
      </c>
      <c r="Z1248">
        <v>59.2</v>
      </c>
      <c r="AA1248" t="s">
        <v>42</v>
      </c>
      <c r="AE1248">
        <v>54.4</v>
      </c>
      <c r="AF1248">
        <v>85.35</v>
      </c>
      <c r="AG1248">
        <v>30.95</v>
      </c>
      <c r="AH1248">
        <v>7.97</v>
      </c>
      <c r="AI1248">
        <v>131.78</v>
      </c>
      <c r="AJ1248" t="b">
        <v>0</v>
      </c>
    </row>
    <row r="1249" spans="1:36" x14ac:dyDescent="0.25">
      <c r="A1249" t="s">
        <v>36</v>
      </c>
      <c r="B1249" t="s">
        <v>75</v>
      </c>
      <c r="C1249" t="s">
        <v>824</v>
      </c>
      <c r="D1249">
        <v>127.8</v>
      </c>
      <c r="E1249">
        <v>135.4</v>
      </c>
      <c r="G1249">
        <v>119.91</v>
      </c>
      <c r="K1249">
        <v>32291</v>
      </c>
      <c r="L1249">
        <v>26522</v>
      </c>
      <c r="M1249">
        <v>26522</v>
      </c>
      <c r="O1249">
        <v>390696.3</v>
      </c>
      <c r="P1249">
        <v>2257600</v>
      </c>
      <c r="Q1249">
        <v>22576</v>
      </c>
      <c r="R1249">
        <v>1333055.8</v>
      </c>
      <c r="S1249" t="s">
        <v>76</v>
      </c>
      <c r="T1249" t="s">
        <v>67</v>
      </c>
      <c r="U1249" t="s">
        <v>52</v>
      </c>
      <c r="V1249">
        <v>1929</v>
      </c>
      <c r="W1249">
        <v>2024</v>
      </c>
      <c r="X1249" t="s">
        <v>76</v>
      </c>
      <c r="Y1249" t="s">
        <v>77</v>
      </c>
      <c r="Z1249">
        <v>135.4</v>
      </c>
      <c r="AA1249" t="s">
        <v>42</v>
      </c>
      <c r="AE1249">
        <v>135.35</v>
      </c>
      <c r="AF1249">
        <v>147.94999999999999</v>
      </c>
      <c r="AG1249">
        <v>12.6</v>
      </c>
      <c r="AH1249">
        <v>116.45</v>
      </c>
      <c r="AI1249">
        <v>166.85</v>
      </c>
      <c r="AJ1249" t="b">
        <v>0</v>
      </c>
    </row>
    <row r="1250" spans="1:36" x14ac:dyDescent="0.25">
      <c r="A1250" t="s">
        <v>36</v>
      </c>
      <c r="B1250" t="s">
        <v>353</v>
      </c>
      <c r="C1250" t="s">
        <v>470</v>
      </c>
      <c r="D1250">
        <v>159.80000000000001</v>
      </c>
      <c r="E1250">
        <v>141.30000000000001</v>
      </c>
      <c r="F1250">
        <v>140.9</v>
      </c>
      <c r="G1250">
        <v>611.84</v>
      </c>
      <c r="K1250">
        <v>86017</v>
      </c>
      <c r="L1250">
        <v>86017</v>
      </c>
      <c r="M1250">
        <v>86017</v>
      </c>
      <c r="O1250">
        <v>186534.3</v>
      </c>
      <c r="P1250">
        <v>11519251.6</v>
      </c>
      <c r="Q1250">
        <v>115192.5</v>
      </c>
      <c r="R1250">
        <v>636455</v>
      </c>
      <c r="S1250" t="s">
        <v>89</v>
      </c>
      <c r="T1250" t="s">
        <v>90</v>
      </c>
      <c r="U1250" t="s">
        <v>40</v>
      </c>
      <c r="V1250">
        <v>2005</v>
      </c>
      <c r="W1250">
        <v>2024</v>
      </c>
      <c r="X1250" t="s">
        <v>89</v>
      </c>
      <c r="Y1250" t="s">
        <v>46</v>
      </c>
      <c r="Z1250">
        <v>141.30000000000001</v>
      </c>
      <c r="AA1250" t="s">
        <v>42</v>
      </c>
      <c r="AE1250">
        <v>102.25</v>
      </c>
      <c r="AF1250">
        <v>158.77000000000001</v>
      </c>
      <c r="AG1250">
        <v>56.52</v>
      </c>
      <c r="AH1250">
        <v>17.46</v>
      </c>
      <c r="AI1250">
        <v>243.56</v>
      </c>
      <c r="AJ1250" t="b">
        <v>0</v>
      </c>
    </row>
    <row r="1251" spans="1:36" x14ac:dyDescent="0.25">
      <c r="A1251" t="s">
        <v>36</v>
      </c>
      <c r="B1251" t="s">
        <v>98</v>
      </c>
      <c r="C1251" t="s">
        <v>423</v>
      </c>
      <c r="D1251">
        <v>91.8</v>
      </c>
      <c r="E1251">
        <v>71.099999999999994</v>
      </c>
      <c r="F1251">
        <v>70.599999999999994</v>
      </c>
      <c r="G1251">
        <v>69.94</v>
      </c>
      <c r="K1251">
        <v>22716</v>
      </c>
      <c r="L1251">
        <v>21416</v>
      </c>
      <c r="M1251">
        <v>21416</v>
      </c>
      <c r="O1251">
        <v>60155.6</v>
      </c>
      <c r="P1251">
        <v>1316700</v>
      </c>
      <c r="Q1251">
        <v>13167</v>
      </c>
      <c r="R1251">
        <v>205250.8</v>
      </c>
      <c r="S1251" t="s">
        <v>38</v>
      </c>
      <c r="T1251" t="s">
        <v>39</v>
      </c>
      <c r="U1251" t="s">
        <v>52</v>
      </c>
      <c r="V1251">
        <v>1920</v>
      </c>
      <c r="W1251">
        <v>2024</v>
      </c>
      <c r="X1251" t="s">
        <v>38</v>
      </c>
      <c r="Y1251" t="s">
        <v>41</v>
      </c>
      <c r="Z1251">
        <v>71.099999999999994</v>
      </c>
      <c r="AA1251" t="s">
        <v>42</v>
      </c>
      <c r="AE1251">
        <v>54.4</v>
      </c>
      <c r="AF1251">
        <v>85.35</v>
      </c>
      <c r="AG1251">
        <v>30.95</v>
      </c>
      <c r="AH1251">
        <v>7.97</v>
      </c>
      <c r="AI1251">
        <v>131.78</v>
      </c>
      <c r="AJ1251" t="b">
        <v>0</v>
      </c>
    </row>
    <row r="1252" spans="1:36" x14ac:dyDescent="0.25">
      <c r="A1252" t="s">
        <v>36</v>
      </c>
      <c r="B1252" t="s">
        <v>771</v>
      </c>
      <c r="C1252" t="s">
        <v>772</v>
      </c>
      <c r="D1252">
        <v>35.799999999999997</v>
      </c>
      <c r="E1252">
        <v>15.9</v>
      </c>
      <c r="F1252">
        <v>20.100000000000001</v>
      </c>
      <c r="G1252">
        <v>19.239999999999998</v>
      </c>
      <c r="K1252">
        <v>36890</v>
      </c>
      <c r="L1252">
        <v>30890</v>
      </c>
      <c r="M1252">
        <v>30890</v>
      </c>
      <c r="O1252">
        <v>37989.300000000003</v>
      </c>
      <c r="P1252">
        <v>362287.3</v>
      </c>
      <c r="Q1252">
        <v>3622.9</v>
      </c>
      <c r="R1252">
        <v>129619.4</v>
      </c>
      <c r="S1252" t="s">
        <v>271</v>
      </c>
      <c r="T1252" t="s">
        <v>272</v>
      </c>
      <c r="U1252" t="s">
        <v>52</v>
      </c>
      <c r="V1252">
        <v>1960</v>
      </c>
      <c r="W1252">
        <v>2024</v>
      </c>
      <c r="X1252" t="s">
        <v>271</v>
      </c>
      <c r="Y1252" t="s">
        <v>273</v>
      </c>
      <c r="Z1252">
        <v>15.9</v>
      </c>
      <c r="AA1252" t="s">
        <v>42</v>
      </c>
      <c r="AE1252">
        <v>39.35</v>
      </c>
      <c r="AF1252">
        <v>86.15</v>
      </c>
      <c r="AG1252">
        <v>46.8</v>
      </c>
      <c r="AH1252">
        <v>-30.85</v>
      </c>
      <c r="AI1252">
        <v>156.35</v>
      </c>
      <c r="AJ1252" t="b">
        <v>0</v>
      </c>
    </row>
    <row r="1253" spans="1:36" x14ac:dyDescent="0.25">
      <c r="A1253" t="s">
        <v>36</v>
      </c>
      <c r="B1253" t="s">
        <v>323</v>
      </c>
      <c r="C1253" t="s">
        <v>458</v>
      </c>
      <c r="D1253">
        <v>228.2</v>
      </c>
      <c r="E1253">
        <v>543.4</v>
      </c>
      <c r="F1253">
        <v>543.4</v>
      </c>
      <c r="G1253">
        <v>4008.82</v>
      </c>
      <c r="K1253">
        <v>172914</v>
      </c>
      <c r="L1253">
        <v>172914</v>
      </c>
      <c r="M1253">
        <v>172914</v>
      </c>
      <c r="O1253">
        <v>5420258</v>
      </c>
      <c r="P1253">
        <v>75475156.400000006</v>
      </c>
      <c r="Q1253">
        <v>754751.6</v>
      </c>
      <c r="R1253">
        <v>18493920.300000001</v>
      </c>
      <c r="S1253" t="s">
        <v>304</v>
      </c>
      <c r="T1253" t="s">
        <v>305</v>
      </c>
      <c r="U1253" t="s">
        <v>54</v>
      </c>
      <c r="V1253">
        <v>2001</v>
      </c>
      <c r="W1253">
        <v>2024</v>
      </c>
      <c r="X1253" t="s">
        <v>304</v>
      </c>
      <c r="Y1253" t="s">
        <v>306</v>
      </c>
      <c r="Z1253">
        <v>543.4</v>
      </c>
      <c r="AA1253" t="s">
        <v>42</v>
      </c>
      <c r="AE1253">
        <v>263.39999999999998</v>
      </c>
      <c r="AF1253">
        <v>477</v>
      </c>
      <c r="AG1253">
        <v>213.6</v>
      </c>
      <c r="AH1253">
        <v>-57</v>
      </c>
      <c r="AI1253">
        <v>797.4</v>
      </c>
      <c r="AJ1253" t="b">
        <v>0</v>
      </c>
    </row>
    <row r="1254" spans="1:36" x14ac:dyDescent="0.25">
      <c r="A1254" t="s">
        <v>36</v>
      </c>
      <c r="B1254" t="s">
        <v>264</v>
      </c>
      <c r="C1254" t="s">
        <v>603</v>
      </c>
      <c r="D1254">
        <v>79</v>
      </c>
      <c r="E1254">
        <v>47.4</v>
      </c>
      <c r="F1254">
        <v>54.3</v>
      </c>
      <c r="G1254">
        <v>137.31</v>
      </c>
      <c r="K1254">
        <v>74134</v>
      </c>
      <c r="L1254">
        <v>65334</v>
      </c>
      <c r="M1254">
        <v>65334</v>
      </c>
      <c r="O1254">
        <v>149546</v>
      </c>
      <c r="P1254">
        <v>2585199.7999999998</v>
      </c>
      <c r="Q1254">
        <v>25852</v>
      </c>
      <c r="R1254">
        <v>510251</v>
      </c>
      <c r="S1254" t="s">
        <v>38</v>
      </c>
      <c r="T1254" t="s">
        <v>39</v>
      </c>
      <c r="U1254" t="s">
        <v>40</v>
      </c>
      <c r="V1254">
        <v>1950</v>
      </c>
      <c r="W1254">
        <v>2024</v>
      </c>
      <c r="X1254" t="s">
        <v>38</v>
      </c>
      <c r="Y1254" t="s">
        <v>41</v>
      </c>
      <c r="Z1254">
        <v>47.4</v>
      </c>
      <c r="AA1254" t="s">
        <v>42</v>
      </c>
      <c r="AE1254">
        <v>54.4</v>
      </c>
      <c r="AF1254">
        <v>85.35</v>
      </c>
      <c r="AG1254">
        <v>30.95</v>
      </c>
      <c r="AH1254">
        <v>7.97</v>
      </c>
      <c r="AI1254">
        <v>131.78</v>
      </c>
      <c r="AJ1254" t="b">
        <v>0</v>
      </c>
    </row>
    <row r="1255" spans="1:36" x14ac:dyDescent="0.25">
      <c r="A1255" t="s">
        <v>36</v>
      </c>
      <c r="B1255" t="s">
        <v>903</v>
      </c>
      <c r="C1255" t="s">
        <v>904</v>
      </c>
      <c r="D1255">
        <v>85.6</v>
      </c>
      <c r="E1255">
        <v>78.400000000000006</v>
      </c>
      <c r="G1255">
        <v>92.59</v>
      </c>
      <c r="K1255">
        <v>25900</v>
      </c>
      <c r="L1255">
        <v>25900</v>
      </c>
      <c r="M1255">
        <v>25900</v>
      </c>
      <c r="O1255">
        <v>84450.7</v>
      </c>
      <c r="P1255">
        <v>1743300.1</v>
      </c>
      <c r="Q1255">
        <v>17433</v>
      </c>
      <c r="R1255">
        <v>288145.7</v>
      </c>
      <c r="S1255" t="s">
        <v>38</v>
      </c>
      <c r="T1255" t="s">
        <v>39</v>
      </c>
      <c r="U1255" t="s">
        <v>52</v>
      </c>
      <c r="V1255">
        <v>1920</v>
      </c>
      <c r="W1255">
        <v>2024</v>
      </c>
      <c r="X1255" t="s">
        <v>38</v>
      </c>
      <c r="Y1255" t="s">
        <v>41</v>
      </c>
      <c r="Z1255">
        <v>78.400000000000006</v>
      </c>
      <c r="AA1255" t="s">
        <v>42</v>
      </c>
      <c r="AE1255">
        <v>54.4</v>
      </c>
      <c r="AF1255">
        <v>85.35</v>
      </c>
      <c r="AG1255">
        <v>30.95</v>
      </c>
      <c r="AH1255">
        <v>7.97</v>
      </c>
      <c r="AI1255">
        <v>131.78</v>
      </c>
      <c r="AJ1255" t="b">
        <v>0</v>
      </c>
    </row>
    <row r="1256" spans="1:36" x14ac:dyDescent="0.25">
      <c r="A1256" t="s">
        <v>36</v>
      </c>
      <c r="B1256" t="s">
        <v>642</v>
      </c>
      <c r="C1256" t="s">
        <v>643</v>
      </c>
      <c r="D1256">
        <v>105.1</v>
      </c>
      <c r="E1256">
        <v>132.19999999999999</v>
      </c>
      <c r="F1256">
        <v>141.5</v>
      </c>
      <c r="G1256">
        <v>159.88</v>
      </c>
      <c r="K1256">
        <v>40881</v>
      </c>
      <c r="L1256">
        <v>40881</v>
      </c>
      <c r="M1256">
        <v>40881</v>
      </c>
      <c r="O1256">
        <v>702048.1</v>
      </c>
      <c r="P1256">
        <v>3010100.2</v>
      </c>
      <c r="Q1256">
        <v>30101</v>
      </c>
      <c r="R1256">
        <v>2395388.1</v>
      </c>
      <c r="S1256" t="s">
        <v>297</v>
      </c>
      <c r="T1256" t="s">
        <v>298</v>
      </c>
      <c r="U1256" t="s">
        <v>52</v>
      </c>
      <c r="V1256">
        <v>1962</v>
      </c>
      <c r="W1256">
        <v>2024</v>
      </c>
      <c r="X1256" t="s">
        <v>297</v>
      </c>
      <c r="Y1256" t="s">
        <v>62</v>
      </c>
      <c r="Z1256">
        <v>132.19999999999999</v>
      </c>
      <c r="AA1256" t="s">
        <v>42</v>
      </c>
      <c r="AE1256">
        <v>137.9</v>
      </c>
      <c r="AF1256">
        <v>186.9</v>
      </c>
      <c r="AG1256">
        <v>49</v>
      </c>
      <c r="AH1256">
        <v>64.400000000000006</v>
      </c>
      <c r="AI1256">
        <v>260.39999999999998</v>
      </c>
      <c r="AJ1256" t="b">
        <v>0</v>
      </c>
    </row>
    <row r="1257" spans="1:36" x14ac:dyDescent="0.25">
      <c r="A1257" t="s">
        <v>36</v>
      </c>
      <c r="B1257" t="s">
        <v>905</v>
      </c>
      <c r="D1257">
        <v>38.200000000000003</v>
      </c>
      <c r="E1257">
        <v>6.7</v>
      </c>
      <c r="F1257">
        <v>6.7</v>
      </c>
      <c r="G1257">
        <v>17.96</v>
      </c>
      <c r="K1257">
        <v>57915</v>
      </c>
      <c r="L1257">
        <v>57915</v>
      </c>
      <c r="M1257">
        <v>57915</v>
      </c>
      <c r="O1257">
        <v>14383</v>
      </c>
      <c r="P1257">
        <v>338100</v>
      </c>
      <c r="Q1257">
        <v>3381</v>
      </c>
      <c r="R1257">
        <v>49074.8</v>
      </c>
      <c r="S1257" t="s">
        <v>906</v>
      </c>
      <c r="T1257" t="s">
        <v>907</v>
      </c>
      <c r="U1257" t="s">
        <v>908</v>
      </c>
      <c r="V1257">
        <v>1980</v>
      </c>
      <c r="W1257">
        <v>2024</v>
      </c>
      <c r="X1257" t="s">
        <v>906</v>
      </c>
      <c r="Y1257" t="s">
        <v>151</v>
      </c>
      <c r="Z1257">
        <v>6.7</v>
      </c>
      <c r="AA1257" t="s">
        <v>42</v>
      </c>
      <c r="AE1257">
        <v>5.88</v>
      </c>
      <c r="AF1257">
        <v>6.42</v>
      </c>
      <c r="AG1257">
        <v>0.55000000000000004</v>
      </c>
      <c r="AH1257">
        <v>5.05</v>
      </c>
      <c r="AI1257">
        <v>7.25</v>
      </c>
      <c r="AJ1257" t="b">
        <v>0</v>
      </c>
    </row>
    <row r="1258" spans="1:36" x14ac:dyDescent="0.25">
      <c r="A1258" t="s">
        <v>36</v>
      </c>
      <c r="B1258" t="s">
        <v>909</v>
      </c>
      <c r="D1258">
        <v>20.3</v>
      </c>
      <c r="E1258">
        <v>5.6</v>
      </c>
      <c r="F1258">
        <v>6.2</v>
      </c>
      <c r="G1258">
        <v>5.82</v>
      </c>
      <c r="K1258">
        <v>78633</v>
      </c>
      <c r="L1258">
        <v>78633</v>
      </c>
      <c r="M1258">
        <v>78633</v>
      </c>
      <c r="O1258">
        <v>96295</v>
      </c>
      <c r="P1258">
        <v>109500</v>
      </c>
      <c r="Q1258">
        <v>1095</v>
      </c>
      <c r="R1258">
        <v>328558.5</v>
      </c>
      <c r="S1258" t="s">
        <v>906</v>
      </c>
      <c r="T1258" t="s">
        <v>907</v>
      </c>
      <c r="U1258" t="s">
        <v>908</v>
      </c>
      <c r="V1258">
        <v>2000</v>
      </c>
      <c r="W1258">
        <v>2024</v>
      </c>
      <c r="X1258" t="s">
        <v>906</v>
      </c>
      <c r="Y1258" t="s">
        <v>151</v>
      </c>
      <c r="Z1258">
        <v>5.6</v>
      </c>
      <c r="AA1258" t="s">
        <v>42</v>
      </c>
      <c r="AE1258">
        <v>5.88</v>
      </c>
      <c r="AF1258">
        <v>6.42</v>
      </c>
      <c r="AG1258">
        <v>0.55000000000000004</v>
      </c>
      <c r="AH1258">
        <v>5.05</v>
      </c>
      <c r="AI1258">
        <v>7.25</v>
      </c>
      <c r="AJ1258" t="b">
        <v>0</v>
      </c>
    </row>
    <row r="1259" spans="1:36" x14ac:dyDescent="0.25">
      <c r="A1259" t="s">
        <v>36</v>
      </c>
      <c r="B1259" t="s">
        <v>345</v>
      </c>
      <c r="D1259">
        <v>99.2</v>
      </c>
      <c r="E1259">
        <v>42.7</v>
      </c>
      <c r="F1259">
        <v>47.5</v>
      </c>
      <c r="G1259">
        <v>18.52</v>
      </c>
      <c r="K1259">
        <v>12202</v>
      </c>
      <c r="L1259">
        <v>12202</v>
      </c>
      <c r="M1259">
        <v>12202</v>
      </c>
      <c r="O1259">
        <v>50638.6</v>
      </c>
      <c r="P1259">
        <v>348674</v>
      </c>
      <c r="Q1259">
        <v>3486.7</v>
      </c>
      <c r="R1259">
        <v>172778.9</v>
      </c>
      <c r="S1259" t="s">
        <v>233</v>
      </c>
      <c r="T1259" t="s">
        <v>234</v>
      </c>
      <c r="V1259">
        <v>1926</v>
      </c>
      <c r="W1259">
        <v>2024</v>
      </c>
      <c r="X1259" t="s">
        <v>44</v>
      </c>
      <c r="Y1259" t="s">
        <v>41</v>
      </c>
      <c r="Z1259">
        <v>42.7</v>
      </c>
      <c r="AA1259" t="s">
        <v>42</v>
      </c>
      <c r="AE1259">
        <v>49.2</v>
      </c>
      <c r="AF1259">
        <v>68.45</v>
      </c>
      <c r="AG1259">
        <v>19.25</v>
      </c>
      <c r="AH1259">
        <v>20.329999999999998</v>
      </c>
      <c r="AI1259">
        <v>97.32</v>
      </c>
      <c r="AJ1259" t="b">
        <v>0</v>
      </c>
    </row>
    <row r="1260" spans="1:36" x14ac:dyDescent="0.25">
      <c r="A1260" t="s">
        <v>87</v>
      </c>
      <c r="B1260" t="s">
        <v>910</v>
      </c>
      <c r="D1260">
        <v>159.30000000000001</v>
      </c>
      <c r="E1260">
        <v>278.39999999999998</v>
      </c>
      <c r="F1260">
        <v>284.89999999999998</v>
      </c>
      <c r="G1260">
        <v>2839.14</v>
      </c>
      <c r="K1260">
        <v>418826</v>
      </c>
      <c r="L1260">
        <v>418826</v>
      </c>
      <c r="M1260">
        <v>418826</v>
      </c>
      <c r="O1260">
        <v>18510010</v>
      </c>
      <c r="P1260">
        <v>53453101.600000001</v>
      </c>
      <c r="Q1260">
        <v>534531</v>
      </c>
      <c r="R1260">
        <v>63156154.100000001</v>
      </c>
      <c r="S1260" t="s">
        <v>304</v>
      </c>
      <c r="T1260" t="s">
        <v>305</v>
      </c>
      <c r="V1260">
        <v>2004</v>
      </c>
      <c r="W1260">
        <v>2024</v>
      </c>
      <c r="X1260" t="s">
        <v>304</v>
      </c>
      <c r="Y1260" t="s">
        <v>306</v>
      </c>
      <c r="Z1260">
        <v>278.39999999999998</v>
      </c>
      <c r="AA1260" t="s">
        <v>42</v>
      </c>
      <c r="AE1260">
        <v>263.39999999999998</v>
      </c>
      <c r="AF1260">
        <v>477</v>
      </c>
      <c r="AG1260">
        <v>213.6</v>
      </c>
      <c r="AH1260">
        <v>-57</v>
      </c>
      <c r="AI1260">
        <v>797.4</v>
      </c>
      <c r="AJ1260" t="b">
        <v>0</v>
      </c>
    </row>
    <row r="1261" spans="1:36" x14ac:dyDescent="0.25">
      <c r="A1261" t="s">
        <v>87</v>
      </c>
      <c r="B1261" t="s">
        <v>911</v>
      </c>
      <c r="D1261">
        <v>82.6</v>
      </c>
      <c r="E1261">
        <v>114.2</v>
      </c>
      <c r="F1261">
        <v>121.2</v>
      </c>
      <c r="G1261">
        <v>500.89</v>
      </c>
      <c r="K1261">
        <v>236060</v>
      </c>
      <c r="L1261">
        <v>236060</v>
      </c>
      <c r="M1261">
        <v>236060</v>
      </c>
      <c r="O1261">
        <v>5134729</v>
      </c>
      <c r="P1261">
        <v>9430390.4000000004</v>
      </c>
      <c r="Q1261">
        <v>94303.9</v>
      </c>
      <c r="R1261">
        <v>17519695.300000001</v>
      </c>
      <c r="S1261" t="s">
        <v>89</v>
      </c>
      <c r="T1261" t="s">
        <v>90</v>
      </c>
      <c r="V1261">
        <v>1939</v>
      </c>
      <c r="W1261">
        <v>2024</v>
      </c>
      <c r="X1261" t="s">
        <v>89</v>
      </c>
      <c r="Y1261" t="s">
        <v>46</v>
      </c>
      <c r="Z1261">
        <v>114.2</v>
      </c>
      <c r="AA1261" t="s">
        <v>42</v>
      </c>
      <c r="AE1261">
        <v>102.25</v>
      </c>
      <c r="AF1261">
        <v>158.77000000000001</v>
      </c>
      <c r="AG1261">
        <v>56.52</v>
      </c>
      <c r="AH1261">
        <v>17.46</v>
      </c>
      <c r="AI1261">
        <v>243.56</v>
      </c>
      <c r="AJ1261" t="b">
        <v>0</v>
      </c>
    </row>
    <row r="1262" spans="1:36" x14ac:dyDescent="0.25">
      <c r="A1262" t="s">
        <v>36</v>
      </c>
      <c r="B1262" t="s">
        <v>402</v>
      </c>
      <c r="D1262">
        <v>80.8</v>
      </c>
      <c r="E1262">
        <v>46.1</v>
      </c>
      <c r="F1262">
        <v>50.5</v>
      </c>
      <c r="G1262">
        <v>240.2</v>
      </c>
      <c r="K1262">
        <v>285000</v>
      </c>
      <c r="L1262">
        <v>285000</v>
      </c>
      <c r="M1262">
        <v>285000</v>
      </c>
      <c r="O1262">
        <v>2524572</v>
      </c>
      <c r="P1262">
        <v>4522277</v>
      </c>
      <c r="Q1262">
        <v>45222.8</v>
      </c>
      <c r="R1262">
        <v>8613839.6999999993</v>
      </c>
      <c r="S1262" t="s">
        <v>241</v>
      </c>
      <c r="T1262" t="s">
        <v>242</v>
      </c>
      <c r="V1262">
        <v>1923</v>
      </c>
      <c r="W1262">
        <v>2024</v>
      </c>
      <c r="X1262" t="s">
        <v>241</v>
      </c>
      <c r="Y1262" t="s">
        <v>41</v>
      </c>
      <c r="Z1262">
        <v>46.1</v>
      </c>
      <c r="AA1262" t="s">
        <v>42</v>
      </c>
      <c r="AE1262">
        <v>67.75</v>
      </c>
      <c r="AF1262">
        <v>90.9</v>
      </c>
      <c r="AG1262">
        <v>23.15</v>
      </c>
      <c r="AH1262">
        <v>33.020000000000003</v>
      </c>
      <c r="AI1262">
        <v>125.63</v>
      </c>
      <c r="AJ1262" t="b">
        <v>0</v>
      </c>
    </row>
    <row r="1263" spans="1:36" x14ac:dyDescent="0.25">
      <c r="A1263" t="s">
        <v>36</v>
      </c>
      <c r="B1263" t="s">
        <v>858</v>
      </c>
      <c r="E1263">
        <v>6.2</v>
      </c>
      <c r="F1263">
        <v>6.8</v>
      </c>
      <c r="G1263">
        <v>0</v>
      </c>
      <c r="K1263">
        <v>580000</v>
      </c>
      <c r="L1263">
        <v>580000</v>
      </c>
      <c r="M1263">
        <v>580000</v>
      </c>
      <c r="O1263">
        <v>1046698</v>
      </c>
      <c r="R1263">
        <v>3571333.6</v>
      </c>
      <c r="S1263" t="s">
        <v>377</v>
      </c>
      <c r="V1263">
        <v>2005</v>
      </c>
      <c r="W1263">
        <v>2024</v>
      </c>
      <c r="X1263" t="s">
        <v>377</v>
      </c>
      <c r="Y1263" t="s">
        <v>377</v>
      </c>
      <c r="Z1263">
        <v>6.2</v>
      </c>
      <c r="AA1263" t="s">
        <v>42</v>
      </c>
      <c r="AE1263">
        <v>17.7</v>
      </c>
      <c r="AF1263">
        <v>98.95</v>
      </c>
      <c r="AG1263">
        <v>81.25</v>
      </c>
      <c r="AH1263">
        <v>-104.18</v>
      </c>
      <c r="AI1263">
        <v>220.82</v>
      </c>
      <c r="AJ1263" t="b">
        <v>0</v>
      </c>
    </row>
    <row r="1264" spans="1:36" x14ac:dyDescent="0.25">
      <c r="A1264" t="s">
        <v>36</v>
      </c>
      <c r="B1264" t="s">
        <v>859</v>
      </c>
      <c r="E1264">
        <v>10.5</v>
      </c>
      <c r="F1264">
        <v>11</v>
      </c>
      <c r="G1264">
        <v>0</v>
      </c>
      <c r="K1264">
        <v>518742</v>
      </c>
      <c r="L1264">
        <v>518742</v>
      </c>
      <c r="M1264">
        <v>518742</v>
      </c>
      <c r="O1264">
        <v>1596168</v>
      </c>
      <c r="R1264">
        <v>5446125.2000000002</v>
      </c>
      <c r="S1264" t="s">
        <v>377</v>
      </c>
      <c r="V1264">
        <v>1999</v>
      </c>
      <c r="W1264">
        <v>2024</v>
      </c>
      <c r="X1264" t="s">
        <v>377</v>
      </c>
      <c r="Y1264" t="s">
        <v>377</v>
      </c>
      <c r="Z1264">
        <v>10.5</v>
      </c>
      <c r="AA1264" t="s">
        <v>42</v>
      </c>
      <c r="AE1264">
        <v>17.7</v>
      </c>
      <c r="AF1264">
        <v>98.95</v>
      </c>
      <c r="AG1264">
        <v>81.25</v>
      </c>
      <c r="AH1264">
        <v>-104.18</v>
      </c>
      <c r="AI1264">
        <v>220.82</v>
      </c>
      <c r="AJ1264" t="b">
        <v>0</v>
      </c>
    </row>
    <row r="1265" spans="1:36" x14ac:dyDescent="0.25">
      <c r="A1265" t="s">
        <v>36</v>
      </c>
      <c r="B1265" t="s">
        <v>912</v>
      </c>
      <c r="D1265">
        <v>118.2</v>
      </c>
      <c r="E1265">
        <v>148.80000000000001</v>
      </c>
      <c r="F1265">
        <v>144.1</v>
      </c>
      <c r="G1265">
        <v>303.42</v>
      </c>
      <c r="K1265">
        <v>61968</v>
      </c>
      <c r="L1265">
        <v>61968</v>
      </c>
      <c r="M1265">
        <v>61968</v>
      </c>
      <c r="O1265">
        <v>1027377</v>
      </c>
      <c r="P1265">
        <v>5712499.7999999998</v>
      </c>
      <c r="Q1265">
        <v>57125</v>
      </c>
      <c r="R1265">
        <v>3505410.3</v>
      </c>
      <c r="S1265" t="s">
        <v>297</v>
      </c>
      <c r="T1265" t="s">
        <v>202</v>
      </c>
      <c r="V1265">
        <v>1990</v>
      </c>
      <c r="W1265">
        <v>2024</v>
      </c>
      <c r="X1265" t="s">
        <v>297</v>
      </c>
      <c r="Y1265" t="s">
        <v>62</v>
      </c>
      <c r="Z1265">
        <v>148.80000000000001</v>
      </c>
      <c r="AA1265" t="s">
        <v>42</v>
      </c>
      <c r="AE1265">
        <v>137.9</v>
      </c>
      <c r="AF1265">
        <v>186.9</v>
      </c>
      <c r="AG1265">
        <v>49</v>
      </c>
      <c r="AH1265">
        <v>64.400000000000006</v>
      </c>
      <c r="AI1265">
        <v>260.39999999999998</v>
      </c>
      <c r="AJ1265" t="b">
        <v>0</v>
      </c>
    </row>
    <row r="1266" spans="1:36" x14ac:dyDescent="0.25">
      <c r="A1266" t="s">
        <v>36</v>
      </c>
      <c r="B1266" t="s">
        <v>913</v>
      </c>
      <c r="E1266">
        <v>143.5</v>
      </c>
      <c r="F1266">
        <v>145</v>
      </c>
      <c r="K1266">
        <v>587908</v>
      </c>
      <c r="L1266">
        <v>103220</v>
      </c>
      <c r="M1266">
        <v>103220</v>
      </c>
      <c r="O1266">
        <v>1300168</v>
      </c>
      <c r="Q1266">
        <v>103749.98</v>
      </c>
      <c r="S1266" t="s">
        <v>377</v>
      </c>
      <c r="U1266" t="s">
        <v>54</v>
      </c>
      <c r="V1266">
        <v>2013</v>
      </c>
      <c r="W1266">
        <v>2021</v>
      </c>
      <c r="X1266" t="s">
        <v>377</v>
      </c>
      <c r="Y1266" t="s">
        <v>377</v>
      </c>
      <c r="Z1266">
        <v>143.5</v>
      </c>
      <c r="AA1266" t="s">
        <v>42</v>
      </c>
      <c r="AE1266">
        <v>17.7</v>
      </c>
      <c r="AF1266">
        <v>98.95</v>
      </c>
      <c r="AG1266">
        <v>81.25</v>
      </c>
      <c r="AH1266">
        <v>-104.18</v>
      </c>
      <c r="AI1266">
        <v>220.82</v>
      </c>
      <c r="AJ1266" t="b">
        <v>0</v>
      </c>
    </row>
    <row r="1267" spans="1:36" x14ac:dyDescent="0.25">
      <c r="A1267" t="s">
        <v>36</v>
      </c>
      <c r="B1267" t="s">
        <v>913</v>
      </c>
      <c r="E1267">
        <v>215.1</v>
      </c>
      <c r="F1267">
        <v>215.7</v>
      </c>
      <c r="K1267">
        <v>587908</v>
      </c>
      <c r="L1267">
        <v>103220</v>
      </c>
      <c r="M1267">
        <v>103220</v>
      </c>
      <c r="O1267">
        <v>1299760</v>
      </c>
      <c r="Q1267">
        <v>177690.1</v>
      </c>
      <c r="S1267" t="s">
        <v>377</v>
      </c>
      <c r="U1267" t="s">
        <v>54</v>
      </c>
      <c r="V1267">
        <v>2013</v>
      </c>
      <c r="W1267">
        <v>2022</v>
      </c>
      <c r="X1267" t="s">
        <v>377</v>
      </c>
      <c r="Y1267" t="s">
        <v>377</v>
      </c>
      <c r="Z1267">
        <v>215.1</v>
      </c>
      <c r="AA1267" t="s">
        <v>42</v>
      </c>
      <c r="AE1267">
        <v>17.7</v>
      </c>
      <c r="AF1267">
        <v>98.95</v>
      </c>
      <c r="AG1267">
        <v>81.25</v>
      </c>
      <c r="AH1267">
        <v>-104.18</v>
      </c>
      <c r="AI1267">
        <v>220.82</v>
      </c>
      <c r="AJ1267" t="b">
        <v>0</v>
      </c>
    </row>
    <row r="1268" spans="1:36" x14ac:dyDescent="0.25">
      <c r="A1268" t="s">
        <v>36</v>
      </c>
      <c r="B1268" t="s">
        <v>913</v>
      </c>
      <c r="C1268" t="s">
        <v>914</v>
      </c>
      <c r="E1268">
        <v>179.7</v>
      </c>
      <c r="F1268">
        <v>181.2</v>
      </c>
      <c r="G1268">
        <v>733.5</v>
      </c>
      <c r="H1268">
        <v>1396.3</v>
      </c>
      <c r="K1268">
        <v>587908</v>
      </c>
      <c r="L1268">
        <v>103220</v>
      </c>
      <c r="M1268">
        <v>103220</v>
      </c>
      <c r="O1268">
        <v>1388315</v>
      </c>
      <c r="Q1268">
        <v>138104.29999999999</v>
      </c>
      <c r="S1268" t="s">
        <v>377</v>
      </c>
      <c r="U1268" t="s">
        <v>54</v>
      </c>
      <c r="V1268">
        <v>2013</v>
      </c>
      <c r="W1268">
        <v>2023</v>
      </c>
      <c r="X1268" t="s">
        <v>377</v>
      </c>
      <c r="Y1268" t="s">
        <v>377</v>
      </c>
      <c r="Z1268">
        <v>179.7</v>
      </c>
      <c r="AA1268" t="s">
        <v>42</v>
      </c>
      <c r="AE1268">
        <v>17.7</v>
      </c>
      <c r="AF1268">
        <v>98.95</v>
      </c>
      <c r="AG1268">
        <v>81.25</v>
      </c>
      <c r="AH1268">
        <v>-104.18</v>
      </c>
      <c r="AI1268">
        <v>220.82</v>
      </c>
      <c r="AJ1268" t="b">
        <v>0</v>
      </c>
    </row>
    <row r="1269" spans="1:36" x14ac:dyDescent="0.25">
      <c r="A1269" t="s">
        <v>36</v>
      </c>
      <c r="B1269" t="s">
        <v>913</v>
      </c>
      <c r="C1269" t="s">
        <v>914</v>
      </c>
      <c r="E1269">
        <v>233.2</v>
      </c>
      <c r="F1269">
        <v>235.3</v>
      </c>
      <c r="G1269">
        <v>1022.65</v>
      </c>
      <c r="K1269">
        <v>587908</v>
      </c>
      <c r="L1269">
        <v>103220</v>
      </c>
      <c r="M1269">
        <v>103220</v>
      </c>
      <c r="O1269">
        <v>1411712</v>
      </c>
      <c r="P1269">
        <v>19253739.199999999</v>
      </c>
      <c r="Q1269">
        <v>192537.4</v>
      </c>
      <c r="R1269">
        <v>4816761.3</v>
      </c>
      <c r="S1269" t="s">
        <v>377</v>
      </c>
      <c r="U1269" t="s">
        <v>54</v>
      </c>
      <c r="V1269">
        <v>2013</v>
      </c>
      <c r="W1269">
        <v>2024</v>
      </c>
      <c r="X1269" t="s">
        <v>377</v>
      </c>
      <c r="Y1269" t="s">
        <v>377</v>
      </c>
      <c r="Z1269">
        <v>233.2</v>
      </c>
      <c r="AA1269" t="s">
        <v>42</v>
      </c>
      <c r="AE1269">
        <v>17.7</v>
      </c>
      <c r="AF1269">
        <v>98.95</v>
      </c>
      <c r="AG1269">
        <v>81.25</v>
      </c>
      <c r="AH1269">
        <v>-104.18</v>
      </c>
      <c r="AI1269">
        <v>220.82</v>
      </c>
      <c r="AJ1269" t="b">
        <v>1</v>
      </c>
    </row>
  </sheetData>
  <autoFilter ref="A1:AJ1269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3CE7E-7770-464B-BBB8-2BAD10A95E6F}">
  <sheetPr>
    <tabColor theme="5"/>
  </sheetPr>
  <dimension ref="A1:AJ33"/>
  <sheetViews>
    <sheetView workbookViewId="0">
      <selection activeCell="L8" sqref="L8"/>
    </sheetView>
  </sheetViews>
  <sheetFormatPr defaultRowHeight="15" x14ac:dyDescent="0.25"/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285</v>
      </c>
      <c r="D2">
        <v>142.69999999999999</v>
      </c>
      <c r="E2">
        <v>730.3</v>
      </c>
      <c r="F2">
        <v>730.3</v>
      </c>
      <c r="K2">
        <v>91087</v>
      </c>
      <c r="L2">
        <v>91087</v>
      </c>
      <c r="M2">
        <v>91087</v>
      </c>
      <c r="O2">
        <v>2407208</v>
      </c>
      <c r="Q2">
        <v>583116.49</v>
      </c>
      <c r="S2" t="s">
        <v>89</v>
      </c>
      <c r="T2" t="s">
        <v>90</v>
      </c>
      <c r="U2" t="s">
        <v>40</v>
      </c>
      <c r="V2">
        <v>1970</v>
      </c>
      <c r="W2">
        <v>2021</v>
      </c>
      <c r="X2" t="s">
        <v>89</v>
      </c>
      <c r="Y2" t="s">
        <v>46</v>
      </c>
      <c r="Z2">
        <v>730.3</v>
      </c>
      <c r="AA2" t="s">
        <v>42</v>
      </c>
      <c r="AE2">
        <v>102.25</v>
      </c>
      <c r="AF2">
        <v>158.77000000000001</v>
      </c>
      <c r="AG2">
        <v>56.52</v>
      </c>
      <c r="AH2">
        <v>17.46</v>
      </c>
      <c r="AI2">
        <v>243.56</v>
      </c>
      <c r="AJ2" t="b">
        <v>1</v>
      </c>
    </row>
    <row r="3" spans="1:36" x14ac:dyDescent="0.25">
      <c r="A3" t="s">
        <v>36</v>
      </c>
      <c r="B3" t="s">
        <v>285</v>
      </c>
      <c r="C3" t="s">
        <v>611</v>
      </c>
      <c r="D3">
        <v>139.9</v>
      </c>
      <c r="E3">
        <v>638.20000000000005</v>
      </c>
      <c r="F3">
        <v>638.20000000000005</v>
      </c>
      <c r="G3">
        <v>2663.01</v>
      </c>
      <c r="K3">
        <v>91087</v>
      </c>
      <c r="L3">
        <v>91087</v>
      </c>
      <c r="M3">
        <v>91087</v>
      </c>
      <c r="O3">
        <v>2342443</v>
      </c>
      <c r="P3">
        <v>50137173.200000003</v>
      </c>
      <c r="Q3">
        <v>501371.7</v>
      </c>
      <c r="R3">
        <v>7992415.5</v>
      </c>
      <c r="S3" t="s">
        <v>89</v>
      </c>
      <c r="T3" t="s">
        <v>90</v>
      </c>
      <c r="U3" t="s">
        <v>40</v>
      </c>
      <c r="V3">
        <v>1970</v>
      </c>
      <c r="W3">
        <v>2024</v>
      </c>
      <c r="X3" t="s">
        <v>89</v>
      </c>
      <c r="Y3" t="s">
        <v>46</v>
      </c>
      <c r="Z3">
        <v>638.20000000000005</v>
      </c>
      <c r="AA3" t="s">
        <v>42</v>
      </c>
      <c r="AE3">
        <v>102.25</v>
      </c>
      <c r="AF3">
        <v>158.77000000000001</v>
      </c>
      <c r="AG3">
        <v>56.52</v>
      </c>
      <c r="AH3">
        <v>17.46</v>
      </c>
      <c r="AI3">
        <v>243.56</v>
      </c>
      <c r="AJ3" t="b">
        <v>1</v>
      </c>
    </row>
    <row r="4" spans="1:36" x14ac:dyDescent="0.25">
      <c r="A4" t="s">
        <v>36</v>
      </c>
      <c r="B4" t="s">
        <v>285</v>
      </c>
      <c r="D4">
        <v>140.4</v>
      </c>
      <c r="E4">
        <v>631.29999999999995</v>
      </c>
      <c r="F4">
        <v>631.29999999999995</v>
      </c>
      <c r="K4">
        <v>91087</v>
      </c>
      <c r="L4">
        <v>91087</v>
      </c>
      <c r="M4">
        <v>91087</v>
      </c>
      <c r="O4">
        <v>2272844</v>
      </c>
      <c r="Q4">
        <v>497503.3</v>
      </c>
      <c r="S4" t="s">
        <v>89</v>
      </c>
      <c r="T4" t="s">
        <v>90</v>
      </c>
      <c r="U4" t="s">
        <v>40</v>
      </c>
      <c r="V4">
        <v>1970</v>
      </c>
      <c r="W4">
        <v>2022</v>
      </c>
      <c r="X4" t="s">
        <v>89</v>
      </c>
      <c r="Y4" t="s">
        <v>46</v>
      </c>
      <c r="Z4">
        <v>631.29999999999995</v>
      </c>
      <c r="AA4" t="s">
        <v>42</v>
      </c>
      <c r="AE4">
        <v>102.25</v>
      </c>
      <c r="AF4">
        <v>158.77000000000001</v>
      </c>
      <c r="AG4">
        <v>56.52</v>
      </c>
      <c r="AH4">
        <v>17.46</v>
      </c>
      <c r="AI4">
        <v>243.56</v>
      </c>
      <c r="AJ4" t="b">
        <v>1</v>
      </c>
    </row>
    <row r="5" spans="1:36" x14ac:dyDescent="0.25">
      <c r="A5" t="s">
        <v>36</v>
      </c>
      <c r="B5" t="s">
        <v>285</v>
      </c>
      <c r="C5" t="s">
        <v>611</v>
      </c>
      <c r="D5">
        <v>137.5</v>
      </c>
      <c r="E5">
        <v>594.20000000000005</v>
      </c>
      <c r="F5">
        <v>594.20000000000005</v>
      </c>
      <c r="G5">
        <v>2442</v>
      </c>
      <c r="H5">
        <v>3581.4</v>
      </c>
      <c r="K5">
        <v>91087</v>
      </c>
      <c r="L5">
        <v>91087</v>
      </c>
      <c r="M5">
        <v>91087</v>
      </c>
      <c r="O5">
        <v>2386641</v>
      </c>
      <c r="Q5">
        <v>459764.5</v>
      </c>
      <c r="S5" t="s">
        <v>89</v>
      </c>
      <c r="T5" t="s">
        <v>90</v>
      </c>
      <c r="U5" t="s">
        <v>40</v>
      </c>
      <c r="V5">
        <v>1970</v>
      </c>
      <c r="W5">
        <v>2023</v>
      </c>
      <c r="X5" t="s">
        <v>89</v>
      </c>
      <c r="Y5" t="s">
        <v>46</v>
      </c>
      <c r="Z5">
        <v>594.20000000000005</v>
      </c>
      <c r="AA5" t="s">
        <v>42</v>
      </c>
      <c r="AE5">
        <v>102.25</v>
      </c>
      <c r="AF5">
        <v>158.77000000000001</v>
      </c>
      <c r="AG5">
        <v>56.52</v>
      </c>
      <c r="AH5">
        <v>17.46</v>
      </c>
      <c r="AI5">
        <v>243.56</v>
      </c>
      <c r="AJ5" t="b">
        <v>1</v>
      </c>
    </row>
    <row r="6" spans="1:36" x14ac:dyDescent="0.25">
      <c r="A6" t="s">
        <v>36</v>
      </c>
      <c r="B6" t="s">
        <v>386</v>
      </c>
      <c r="C6" t="s">
        <v>484</v>
      </c>
      <c r="D6">
        <v>125.5</v>
      </c>
      <c r="E6">
        <v>414.6</v>
      </c>
      <c r="F6">
        <v>422.4</v>
      </c>
      <c r="G6">
        <v>263.3</v>
      </c>
      <c r="K6">
        <v>112496</v>
      </c>
      <c r="L6">
        <v>112496</v>
      </c>
      <c r="M6">
        <v>112496</v>
      </c>
      <c r="O6">
        <v>12217340</v>
      </c>
      <c r="P6">
        <v>4957301.7</v>
      </c>
      <c r="Q6">
        <v>49573</v>
      </c>
      <c r="R6">
        <v>41685564.100000001</v>
      </c>
      <c r="S6" t="s">
        <v>89</v>
      </c>
      <c r="T6" t="s">
        <v>90</v>
      </c>
      <c r="U6" t="s">
        <v>54</v>
      </c>
      <c r="V6">
        <v>1926</v>
      </c>
      <c r="W6">
        <v>2024</v>
      </c>
      <c r="X6" t="s">
        <v>89</v>
      </c>
      <c r="Y6" t="s">
        <v>46</v>
      </c>
      <c r="Z6">
        <v>414.6</v>
      </c>
      <c r="AA6" t="s">
        <v>42</v>
      </c>
      <c r="AE6">
        <v>102.25</v>
      </c>
      <c r="AF6">
        <v>158.77000000000001</v>
      </c>
      <c r="AG6">
        <v>56.52</v>
      </c>
      <c r="AH6">
        <v>17.46</v>
      </c>
      <c r="AI6">
        <v>243.56</v>
      </c>
      <c r="AJ6" t="b">
        <v>1</v>
      </c>
    </row>
    <row r="7" spans="1:36" x14ac:dyDescent="0.25">
      <c r="A7" t="s">
        <v>36</v>
      </c>
      <c r="B7" t="s">
        <v>349</v>
      </c>
      <c r="C7" t="s">
        <v>762</v>
      </c>
      <c r="D7">
        <v>149.4</v>
      </c>
      <c r="E7">
        <v>280.39999999999998</v>
      </c>
      <c r="F7">
        <v>280.39999999999998</v>
      </c>
      <c r="G7">
        <v>498.1</v>
      </c>
      <c r="H7">
        <v>629</v>
      </c>
      <c r="K7">
        <v>36782</v>
      </c>
      <c r="L7">
        <v>36782</v>
      </c>
      <c r="M7">
        <v>36782</v>
      </c>
      <c r="O7">
        <v>274317.3</v>
      </c>
      <c r="Q7">
        <v>93769.9</v>
      </c>
      <c r="S7" t="s">
        <v>89</v>
      </c>
      <c r="T7" t="s">
        <v>90</v>
      </c>
      <c r="U7" t="s">
        <v>52</v>
      </c>
      <c r="V7">
        <v>1915</v>
      </c>
      <c r="W7">
        <v>2023</v>
      </c>
      <c r="X7" t="s">
        <v>89</v>
      </c>
      <c r="Y7" t="s">
        <v>46</v>
      </c>
      <c r="Z7">
        <v>280.39999999999998</v>
      </c>
      <c r="AA7" t="s">
        <v>42</v>
      </c>
      <c r="AE7">
        <v>102.25</v>
      </c>
      <c r="AF7">
        <v>158.77000000000001</v>
      </c>
      <c r="AG7">
        <v>56.52</v>
      </c>
      <c r="AH7">
        <v>17.46</v>
      </c>
      <c r="AI7">
        <v>243.56</v>
      </c>
      <c r="AJ7" t="b">
        <v>1</v>
      </c>
    </row>
    <row r="8" spans="1:36" x14ac:dyDescent="0.25">
      <c r="A8" t="s">
        <v>36</v>
      </c>
      <c r="B8" t="s">
        <v>349</v>
      </c>
      <c r="D8">
        <v>149.1</v>
      </c>
      <c r="E8">
        <v>277.89999999999998</v>
      </c>
      <c r="F8">
        <v>277.89999999999998</v>
      </c>
      <c r="K8">
        <v>36782</v>
      </c>
      <c r="L8">
        <v>36782</v>
      </c>
      <c r="M8">
        <v>36782</v>
      </c>
      <c r="O8">
        <v>276109.09999999998</v>
      </c>
      <c r="Q8">
        <v>92812</v>
      </c>
      <c r="S8" t="s">
        <v>89</v>
      </c>
      <c r="T8" t="s">
        <v>90</v>
      </c>
      <c r="U8" t="s">
        <v>52</v>
      </c>
      <c r="V8">
        <v>1915</v>
      </c>
      <c r="W8">
        <v>2022</v>
      </c>
      <c r="X8" t="s">
        <v>89</v>
      </c>
      <c r="Y8" t="s">
        <v>46</v>
      </c>
      <c r="Z8">
        <v>277.89999999999998</v>
      </c>
      <c r="AA8" t="s">
        <v>42</v>
      </c>
      <c r="AE8">
        <v>102.25</v>
      </c>
      <c r="AF8">
        <v>158.77000000000001</v>
      </c>
      <c r="AG8">
        <v>56.52</v>
      </c>
      <c r="AH8">
        <v>17.46</v>
      </c>
      <c r="AI8">
        <v>243.56</v>
      </c>
      <c r="AJ8" t="b">
        <v>1</v>
      </c>
    </row>
    <row r="9" spans="1:36" x14ac:dyDescent="0.25">
      <c r="A9" t="s">
        <v>36</v>
      </c>
      <c r="B9" t="s">
        <v>325</v>
      </c>
      <c r="D9">
        <v>130.9</v>
      </c>
      <c r="E9">
        <v>250.1</v>
      </c>
      <c r="F9">
        <v>250.1</v>
      </c>
      <c r="K9">
        <v>49498</v>
      </c>
      <c r="L9">
        <v>49498</v>
      </c>
      <c r="M9">
        <v>49498</v>
      </c>
      <c r="O9">
        <v>684551</v>
      </c>
      <c r="Q9">
        <v>100432.34</v>
      </c>
      <c r="S9" t="s">
        <v>89</v>
      </c>
      <c r="T9" t="s">
        <v>90</v>
      </c>
      <c r="U9" t="s">
        <v>52</v>
      </c>
      <c r="V9">
        <v>2001</v>
      </c>
      <c r="W9">
        <v>2021</v>
      </c>
      <c r="X9" t="s">
        <v>89</v>
      </c>
      <c r="Y9" t="s">
        <v>46</v>
      </c>
      <c r="Z9">
        <v>250.1</v>
      </c>
      <c r="AA9" t="s">
        <v>42</v>
      </c>
      <c r="AE9">
        <v>102.25</v>
      </c>
      <c r="AF9">
        <v>158.77000000000001</v>
      </c>
      <c r="AG9">
        <v>56.52</v>
      </c>
      <c r="AH9">
        <v>17.46</v>
      </c>
      <c r="AI9">
        <v>243.56</v>
      </c>
      <c r="AJ9" t="b">
        <v>1</v>
      </c>
    </row>
    <row r="10" spans="1:36" x14ac:dyDescent="0.25">
      <c r="A10" t="s">
        <v>36</v>
      </c>
      <c r="B10" t="s">
        <v>325</v>
      </c>
      <c r="D10">
        <v>131.4</v>
      </c>
      <c r="E10">
        <v>246.6</v>
      </c>
      <c r="F10">
        <v>246.6</v>
      </c>
      <c r="K10">
        <v>49498</v>
      </c>
      <c r="L10">
        <v>49498</v>
      </c>
      <c r="M10">
        <v>49498</v>
      </c>
      <c r="O10">
        <v>663492.30000000005</v>
      </c>
      <c r="Q10">
        <v>99426.4</v>
      </c>
      <c r="S10" t="s">
        <v>89</v>
      </c>
      <c r="T10" t="s">
        <v>90</v>
      </c>
      <c r="U10" t="s">
        <v>52</v>
      </c>
      <c r="V10">
        <v>2001</v>
      </c>
      <c r="W10">
        <v>2022</v>
      </c>
      <c r="X10" t="s">
        <v>89</v>
      </c>
      <c r="Y10" t="s">
        <v>46</v>
      </c>
      <c r="Z10">
        <v>246.6</v>
      </c>
      <c r="AA10" t="s">
        <v>42</v>
      </c>
      <c r="AE10">
        <v>102.25</v>
      </c>
      <c r="AF10">
        <v>158.77000000000001</v>
      </c>
      <c r="AG10">
        <v>56.52</v>
      </c>
      <c r="AH10">
        <v>17.46</v>
      </c>
      <c r="AI10">
        <v>243.56</v>
      </c>
      <c r="AJ10" t="b">
        <v>1</v>
      </c>
    </row>
    <row r="11" spans="1:36" x14ac:dyDescent="0.25">
      <c r="A11" t="s">
        <v>36</v>
      </c>
      <c r="B11" t="s">
        <v>901</v>
      </c>
      <c r="C11" t="s">
        <v>902</v>
      </c>
      <c r="D11">
        <v>172</v>
      </c>
      <c r="E11">
        <v>0.1</v>
      </c>
      <c r="F11">
        <v>0.1</v>
      </c>
      <c r="G11">
        <v>0.06</v>
      </c>
      <c r="K11">
        <v>14389</v>
      </c>
      <c r="L11">
        <v>14389</v>
      </c>
      <c r="M11">
        <v>14389</v>
      </c>
      <c r="O11">
        <v>95542.2</v>
      </c>
      <c r="P11">
        <v>1200</v>
      </c>
      <c r="Q11">
        <v>12</v>
      </c>
      <c r="R11">
        <v>325990</v>
      </c>
      <c r="S11" t="s">
        <v>89</v>
      </c>
      <c r="T11" t="s">
        <v>90</v>
      </c>
      <c r="U11" t="s">
        <v>40</v>
      </c>
      <c r="V11">
        <v>1969</v>
      </c>
      <c r="W11">
        <v>2024</v>
      </c>
      <c r="X11" t="s">
        <v>89</v>
      </c>
      <c r="Y11" t="s">
        <v>46</v>
      </c>
      <c r="Z11">
        <v>0.1</v>
      </c>
      <c r="AA11" t="s">
        <v>42</v>
      </c>
      <c r="AE11">
        <v>102.25</v>
      </c>
      <c r="AF11">
        <v>158.77000000000001</v>
      </c>
      <c r="AG11">
        <v>56.52</v>
      </c>
      <c r="AH11">
        <v>17.46</v>
      </c>
      <c r="AI11">
        <v>243.56</v>
      </c>
      <c r="AJ11" t="b">
        <v>1</v>
      </c>
    </row>
    <row r="12" spans="1:36" x14ac:dyDescent="0.25">
      <c r="A12" t="s">
        <v>36</v>
      </c>
      <c r="B12" t="s">
        <v>501</v>
      </c>
      <c r="C12" t="s">
        <v>502</v>
      </c>
      <c r="D12">
        <v>84.6</v>
      </c>
      <c r="E12">
        <v>218.3</v>
      </c>
      <c r="F12">
        <v>231.1</v>
      </c>
      <c r="G12">
        <v>94.08</v>
      </c>
      <c r="K12">
        <v>10728</v>
      </c>
      <c r="L12">
        <v>10728</v>
      </c>
      <c r="M12">
        <v>10728</v>
      </c>
      <c r="O12">
        <v>167354.5</v>
      </c>
      <c r="P12">
        <v>1771346</v>
      </c>
      <c r="Q12">
        <v>17713.5</v>
      </c>
      <c r="R12">
        <v>571013.6</v>
      </c>
      <c r="S12" t="s">
        <v>448</v>
      </c>
      <c r="T12" t="s">
        <v>449</v>
      </c>
      <c r="U12" t="s">
        <v>432</v>
      </c>
      <c r="V12">
        <v>2002</v>
      </c>
      <c r="W12">
        <v>2024</v>
      </c>
      <c r="X12" t="s">
        <v>448</v>
      </c>
      <c r="Y12" t="s">
        <v>433</v>
      </c>
      <c r="Z12">
        <v>218.3</v>
      </c>
      <c r="AA12" t="s">
        <v>42</v>
      </c>
      <c r="AE12">
        <v>92.15</v>
      </c>
      <c r="AF12">
        <v>136.19999999999999</v>
      </c>
      <c r="AG12">
        <v>44.05</v>
      </c>
      <c r="AH12">
        <v>26.08</v>
      </c>
      <c r="AI12">
        <v>202.27</v>
      </c>
      <c r="AJ12" t="b">
        <v>1</v>
      </c>
    </row>
    <row r="13" spans="1:36" x14ac:dyDescent="0.25">
      <c r="A13" t="s">
        <v>36</v>
      </c>
      <c r="B13" t="s">
        <v>43</v>
      </c>
      <c r="D13">
        <v>77.599999999999994</v>
      </c>
      <c r="E13">
        <v>99.1</v>
      </c>
      <c r="F13">
        <v>111.6</v>
      </c>
      <c r="K13">
        <v>82248</v>
      </c>
      <c r="L13">
        <v>82248</v>
      </c>
      <c r="M13">
        <v>82248</v>
      </c>
      <c r="O13">
        <v>248332</v>
      </c>
      <c r="Q13">
        <v>73058.399999999994</v>
      </c>
      <c r="S13" t="s">
        <v>44</v>
      </c>
      <c r="T13" t="s">
        <v>45</v>
      </c>
      <c r="U13" t="s">
        <v>40</v>
      </c>
      <c r="V13">
        <v>1922</v>
      </c>
      <c r="W13">
        <v>2021</v>
      </c>
      <c r="X13" t="s">
        <v>44</v>
      </c>
      <c r="Y13" t="s">
        <v>46</v>
      </c>
      <c r="Z13">
        <v>99.1</v>
      </c>
      <c r="AA13" t="s">
        <v>42</v>
      </c>
      <c r="AE13">
        <v>49.2</v>
      </c>
      <c r="AF13">
        <v>68.45</v>
      </c>
      <c r="AG13">
        <v>19.25</v>
      </c>
      <c r="AH13">
        <v>20.329999999999998</v>
      </c>
      <c r="AI13">
        <v>97.32</v>
      </c>
      <c r="AJ13" t="b">
        <v>1</v>
      </c>
    </row>
    <row r="14" spans="1:36" x14ac:dyDescent="0.25">
      <c r="A14" t="s">
        <v>36</v>
      </c>
      <c r="B14" t="s">
        <v>266</v>
      </c>
      <c r="D14">
        <v>118.1</v>
      </c>
      <c r="E14">
        <v>205.9</v>
      </c>
      <c r="F14">
        <v>216.5</v>
      </c>
      <c r="K14">
        <v>210241</v>
      </c>
      <c r="L14">
        <v>173919</v>
      </c>
      <c r="M14">
        <v>173919</v>
      </c>
      <c r="O14">
        <v>1158984</v>
      </c>
      <c r="Q14">
        <v>318510.65999999997</v>
      </c>
      <c r="S14" t="s">
        <v>38</v>
      </c>
      <c r="T14" t="s">
        <v>39</v>
      </c>
      <c r="U14" t="s">
        <v>54</v>
      </c>
      <c r="V14">
        <v>1947</v>
      </c>
      <c r="W14">
        <v>2021</v>
      </c>
      <c r="X14" t="s">
        <v>38</v>
      </c>
      <c r="Y14" t="s">
        <v>41</v>
      </c>
      <c r="Z14">
        <v>205.9</v>
      </c>
      <c r="AA14" t="s">
        <v>42</v>
      </c>
      <c r="AE14">
        <v>54.4</v>
      </c>
      <c r="AF14">
        <v>85.35</v>
      </c>
      <c r="AG14">
        <v>30.95</v>
      </c>
      <c r="AH14">
        <v>7.97</v>
      </c>
      <c r="AI14">
        <v>131.78</v>
      </c>
      <c r="AJ14" t="b">
        <v>1</v>
      </c>
    </row>
    <row r="15" spans="1:36" x14ac:dyDescent="0.25">
      <c r="A15" t="s">
        <v>36</v>
      </c>
      <c r="B15" t="s">
        <v>331</v>
      </c>
      <c r="C15" t="s">
        <v>823</v>
      </c>
      <c r="D15">
        <v>103.5</v>
      </c>
      <c r="E15">
        <v>177.3</v>
      </c>
      <c r="G15">
        <v>178.56</v>
      </c>
      <c r="K15">
        <v>20000</v>
      </c>
      <c r="L15">
        <v>20000</v>
      </c>
      <c r="M15">
        <v>20000</v>
      </c>
      <c r="O15">
        <v>54200.5</v>
      </c>
      <c r="P15">
        <v>3361700</v>
      </c>
      <c r="Q15">
        <v>33617</v>
      </c>
      <c r="R15">
        <v>184932.1</v>
      </c>
      <c r="S15" t="s">
        <v>38</v>
      </c>
      <c r="T15" t="s">
        <v>39</v>
      </c>
      <c r="U15" t="s">
        <v>52</v>
      </c>
      <c r="V15">
        <v>1935</v>
      </c>
      <c r="W15">
        <v>2024</v>
      </c>
      <c r="X15" t="s">
        <v>38</v>
      </c>
      <c r="Y15" t="s">
        <v>41</v>
      </c>
      <c r="Z15">
        <v>177.3</v>
      </c>
      <c r="AA15" t="s">
        <v>42</v>
      </c>
      <c r="AE15">
        <v>54.4</v>
      </c>
      <c r="AF15">
        <v>85.35</v>
      </c>
      <c r="AG15">
        <v>30.95</v>
      </c>
      <c r="AH15">
        <v>7.97</v>
      </c>
      <c r="AI15">
        <v>131.78</v>
      </c>
      <c r="AJ15" t="b">
        <v>1</v>
      </c>
    </row>
    <row r="16" spans="1:36" x14ac:dyDescent="0.25">
      <c r="A16" t="s">
        <v>36</v>
      </c>
      <c r="B16" t="s">
        <v>331</v>
      </c>
      <c r="D16">
        <v>106.3</v>
      </c>
      <c r="E16">
        <v>174.2</v>
      </c>
      <c r="K16">
        <v>20000</v>
      </c>
      <c r="L16">
        <v>20000</v>
      </c>
      <c r="M16">
        <v>20000</v>
      </c>
      <c r="O16">
        <v>35618.699999999997</v>
      </c>
      <c r="Q16">
        <v>33617.660000000003</v>
      </c>
      <c r="S16" t="s">
        <v>38</v>
      </c>
      <c r="T16" t="s">
        <v>39</v>
      </c>
      <c r="U16" t="s">
        <v>52</v>
      </c>
      <c r="V16">
        <v>1935</v>
      </c>
      <c r="W16">
        <v>2021</v>
      </c>
      <c r="X16" t="s">
        <v>38</v>
      </c>
      <c r="Y16" t="s">
        <v>41</v>
      </c>
      <c r="Z16">
        <v>174.2</v>
      </c>
      <c r="AA16" t="s">
        <v>42</v>
      </c>
      <c r="AE16">
        <v>54.4</v>
      </c>
      <c r="AF16">
        <v>85.35</v>
      </c>
      <c r="AG16">
        <v>30.95</v>
      </c>
      <c r="AH16">
        <v>7.97</v>
      </c>
      <c r="AI16">
        <v>131.78</v>
      </c>
      <c r="AJ16" t="b">
        <v>1</v>
      </c>
    </row>
    <row r="17" spans="1:36" x14ac:dyDescent="0.25">
      <c r="A17" t="s">
        <v>36</v>
      </c>
      <c r="B17" t="s">
        <v>313</v>
      </c>
      <c r="D17">
        <v>123</v>
      </c>
      <c r="E17">
        <v>167.9</v>
      </c>
      <c r="F17">
        <v>188.8</v>
      </c>
      <c r="K17">
        <v>31923</v>
      </c>
      <c r="L17">
        <v>29123</v>
      </c>
      <c r="M17">
        <v>29123</v>
      </c>
      <c r="O17">
        <v>47918</v>
      </c>
      <c r="Q17">
        <v>47270</v>
      </c>
      <c r="S17" t="s">
        <v>38</v>
      </c>
      <c r="T17" t="s">
        <v>39</v>
      </c>
      <c r="U17" t="s">
        <v>52</v>
      </c>
      <c r="V17">
        <v>1922</v>
      </c>
      <c r="W17">
        <v>2021</v>
      </c>
      <c r="X17" t="s">
        <v>38</v>
      </c>
      <c r="Y17" t="s">
        <v>41</v>
      </c>
      <c r="Z17">
        <v>167.9</v>
      </c>
      <c r="AA17" t="s">
        <v>42</v>
      </c>
      <c r="AE17">
        <v>54.4</v>
      </c>
      <c r="AF17">
        <v>85.35</v>
      </c>
      <c r="AG17">
        <v>30.95</v>
      </c>
      <c r="AH17">
        <v>7.97</v>
      </c>
      <c r="AI17">
        <v>131.78</v>
      </c>
      <c r="AJ17" t="b">
        <v>1</v>
      </c>
    </row>
    <row r="18" spans="1:36" x14ac:dyDescent="0.25">
      <c r="A18" t="s">
        <v>87</v>
      </c>
      <c r="B18" t="s">
        <v>313</v>
      </c>
      <c r="D18">
        <v>59.6</v>
      </c>
      <c r="K18">
        <v>24645</v>
      </c>
      <c r="L18">
        <v>24645</v>
      </c>
      <c r="M18">
        <v>24645</v>
      </c>
      <c r="S18" t="s">
        <v>38</v>
      </c>
      <c r="T18" t="s">
        <v>39</v>
      </c>
      <c r="U18" t="s">
        <v>52</v>
      </c>
      <c r="V18">
        <v>1925</v>
      </c>
      <c r="W18">
        <v>2022</v>
      </c>
      <c r="X18" t="s">
        <v>38</v>
      </c>
      <c r="Y18" t="s">
        <v>41</v>
      </c>
      <c r="Z18">
        <v>162.9</v>
      </c>
      <c r="AA18" t="s">
        <v>391</v>
      </c>
      <c r="AB18">
        <v>162.9</v>
      </c>
      <c r="AC18">
        <v>140.83000000000001</v>
      </c>
      <c r="AD18" t="s">
        <v>392</v>
      </c>
      <c r="AE18">
        <v>54.4</v>
      </c>
      <c r="AF18">
        <v>85.35</v>
      </c>
      <c r="AG18">
        <v>30.95</v>
      </c>
      <c r="AH18">
        <v>7.97</v>
      </c>
      <c r="AI18">
        <v>131.78</v>
      </c>
      <c r="AJ18" t="b">
        <v>1</v>
      </c>
    </row>
    <row r="19" spans="1:36" x14ac:dyDescent="0.25">
      <c r="A19" t="s">
        <v>36</v>
      </c>
      <c r="B19" t="s">
        <v>313</v>
      </c>
      <c r="C19" t="s">
        <v>839</v>
      </c>
      <c r="D19">
        <v>122.7</v>
      </c>
      <c r="E19">
        <v>162.9</v>
      </c>
      <c r="F19">
        <v>163.30000000000001</v>
      </c>
      <c r="G19">
        <v>205.4</v>
      </c>
      <c r="H19">
        <v>226.3</v>
      </c>
      <c r="K19">
        <v>24645</v>
      </c>
      <c r="L19">
        <v>24645</v>
      </c>
      <c r="M19">
        <v>24645</v>
      </c>
      <c r="O19">
        <v>43764.2</v>
      </c>
      <c r="Q19">
        <v>38664</v>
      </c>
      <c r="S19" t="s">
        <v>38</v>
      </c>
      <c r="T19" t="s">
        <v>39</v>
      </c>
      <c r="U19" t="s">
        <v>52</v>
      </c>
      <c r="V19">
        <v>1925</v>
      </c>
      <c r="W19">
        <v>2023</v>
      </c>
      <c r="X19" t="s">
        <v>38</v>
      </c>
      <c r="Y19" t="s">
        <v>41</v>
      </c>
      <c r="Z19">
        <v>162.9</v>
      </c>
      <c r="AA19" t="s">
        <v>42</v>
      </c>
      <c r="AE19">
        <v>54.4</v>
      </c>
      <c r="AF19">
        <v>85.35</v>
      </c>
      <c r="AG19">
        <v>30.95</v>
      </c>
      <c r="AH19">
        <v>7.97</v>
      </c>
      <c r="AI19">
        <v>131.78</v>
      </c>
      <c r="AJ19" t="b">
        <v>1</v>
      </c>
    </row>
    <row r="20" spans="1:36" x14ac:dyDescent="0.25">
      <c r="A20" t="s">
        <v>36</v>
      </c>
      <c r="B20" t="s">
        <v>266</v>
      </c>
      <c r="C20" t="s">
        <v>427</v>
      </c>
      <c r="D20">
        <v>111.7</v>
      </c>
      <c r="E20">
        <v>162</v>
      </c>
      <c r="F20">
        <v>180.8</v>
      </c>
      <c r="G20">
        <v>1312.9</v>
      </c>
      <c r="H20">
        <v>1797.7</v>
      </c>
      <c r="K20">
        <v>210241</v>
      </c>
      <c r="L20">
        <v>173919</v>
      </c>
      <c r="M20">
        <v>173919</v>
      </c>
      <c r="O20">
        <v>1015537</v>
      </c>
      <c r="Q20">
        <v>247176.2</v>
      </c>
      <c r="S20" t="s">
        <v>38</v>
      </c>
      <c r="T20" t="s">
        <v>39</v>
      </c>
      <c r="U20" t="s">
        <v>54</v>
      </c>
      <c r="V20">
        <v>1947</v>
      </c>
      <c r="W20">
        <v>2023</v>
      </c>
      <c r="X20" t="s">
        <v>38</v>
      </c>
      <c r="Y20" t="s">
        <v>41</v>
      </c>
      <c r="Z20">
        <v>162</v>
      </c>
      <c r="AA20" t="s">
        <v>42</v>
      </c>
      <c r="AE20">
        <v>54.4</v>
      </c>
      <c r="AF20">
        <v>85.35</v>
      </c>
      <c r="AG20">
        <v>30.95</v>
      </c>
      <c r="AH20">
        <v>7.97</v>
      </c>
      <c r="AI20">
        <v>131.78</v>
      </c>
      <c r="AJ20" t="b">
        <v>1</v>
      </c>
    </row>
    <row r="21" spans="1:36" x14ac:dyDescent="0.25">
      <c r="A21" t="s">
        <v>36</v>
      </c>
      <c r="B21" t="s">
        <v>206</v>
      </c>
      <c r="C21" t="s">
        <v>671</v>
      </c>
      <c r="D21">
        <v>83.3</v>
      </c>
      <c r="E21">
        <v>147.1</v>
      </c>
      <c r="F21">
        <v>146.6</v>
      </c>
      <c r="G21">
        <v>160.19999999999999</v>
      </c>
      <c r="H21">
        <v>218.1</v>
      </c>
      <c r="K21">
        <v>23320</v>
      </c>
      <c r="L21">
        <v>23320</v>
      </c>
      <c r="M21">
        <v>23320</v>
      </c>
      <c r="O21">
        <v>121235.4</v>
      </c>
      <c r="Q21">
        <v>30156</v>
      </c>
      <c r="S21" t="s">
        <v>38</v>
      </c>
      <c r="T21" t="s">
        <v>39</v>
      </c>
      <c r="U21" t="s">
        <v>52</v>
      </c>
      <c r="V21">
        <v>1925</v>
      </c>
      <c r="W21">
        <v>2023</v>
      </c>
      <c r="X21" t="s">
        <v>38</v>
      </c>
      <c r="Y21" t="s">
        <v>41</v>
      </c>
      <c r="Z21">
        <v>147.1</v>
      </c>
      <c r="AA21" t="s">
        <v>42</v>
      </c>
      <c r="AE21">
        <v>54.4</v>
      </c>
      <c r="AF21">
        <v>85.35</v>
      </c>
      <c r="AG21">
        <v>30.95</v>
      </c>
      <c r="AH21">
        <v>7.97</v>
      </c>
      <c r="AI21">
        <v>131.78</v>
      </c>
      <c r="AJ21" t="b">
        <v>1</v>
      </c>
    </row>
    <row r="22" spans="1:36" x14ac:dyDescent="0.25">
      <c r="A22" t="s">
        <v>36</v>
      </c>
      <c r="B22" t="s">
        <v>206</v>
      </c>
      <c r="C22" t="s">
        <v>671</v>
      </c>
      <c r="D22">
        <v>78.5</v>
      </c>
      <c r="E22">
        <v>140.1</v>
      </c>
      <c r="F22">
        <v>138.9</v>
      </c>
      <c r="G22">
        <v>148</v>
      </c>
      <c r="K22">
        <v>23320</v>
      </c>
      <c r="L22">
        <v>23320</v>
      </c>
      <c r="M22">
        <v>23320</v>
      </c>
      <c r="O22">
        <v>140950.79999999999</v>
      </c>
      <c r="P22">
        <v>2786400.1</v>
      </c>
      <c r="Q22">
        <v>27864</v>
      </c>
      <c r="R22">
        <v>480924.1</v>
      </c>
      <c r="S22" t="s">
        <v>38</v>
      </c>
      <c r="T22" t="s">
        <v>39</v>
      </c>
      <c r="U22" t="s">
        <v>52</v>
      </c>
      <c r="V22">
        <v>1925</v>
      </c>
      <c r="W22">
        <v>2024</v>
      </c>
      <c r="X22" t="s">
        <v>38</v>
      </c>
      <c r="Y22" t="s">
        <v>41</v>
      </c>
      <c r="Z22">
        <v>140.1</v>
      </c>
      <c r="AA22" t="s">
        <v>42</v>
      </c>
      <c r="AE22">
        <v>54.4</v>
      </c>
      <c r="AF22">
        <v>85.35</v>
      </c>
      <c r="AG22">
        <v>30.95</v>
      </c>
      <c r="AH22">
        <v>7.97</v>
      </c>
      <c r="AI22">
        <v>131.78</v>
      </c>
      <c r="AJ22" t="b">
        <v>1</v>
      </c>
    </row>
    <row r="23" spans="1:36" x14ac:dyDescent="0.25">
      <c r="A23" t="s">
        <v>36</v>
      </c>
      <c r="B23" t="s">
        <v>266</v>
      </c>
      <c r="C23" t="s">
        <v>427</v>
      </c>
      <c r="D23">
        <v>104.4</v>
      </c>
      <c r="E23">
        <v>132.6</v>
      </c>
      <c r="F23">
        <v>145.4</v>
      </c>
      <c r="G23">
        <v>1028.6500000000001</v>
      </c>
      <c r="K23">
        <v>210241</v>
      </c>
      <c r="L23">
        <v>173919</v>
      </c>
      <c r="M23">
        <v>173919</v>
      </c>
      <c r="O23">
        <v>1083065</v>
      </c>
      <c r="P23">
        <v>19366633.399999999</v>
      </c>
      <c r="Q23">
        <v>193666.3</v>
      </c>
      <c r="R23">
        <v>3695417.8</v>
      </c>
      <c r="S23" t="s">
        <v>38</v>
      </c>
      <c r="T23" t="s">
        <v>39</v>
      </c>
      <c r="U23" t="s">
        <v>54</v>
      </c>
      <c r="V23">
        <v>1947</v>
      </c>
      <c r="W23">
        <v>2024</v>
      </c>
      <c r="X23" t="s">
        <v>38</v>
      </c>
      <c r="Y23" t="s">
        <v>41</v>
      </c>
      <c r="Z23">
        <v>132.6</v>
      </c>
      <c r="AA23" t="s">
        <v>42</v>
      </c>
      <c r="AE23">
        <v>54.4</v>
      </c>
      <c r="AF23">
        <v>85.35</v>
      </c>
      <c r="AG23">
        <v>30.95</v>
      </c>
      <c r="AH23">
        <v>7.97</v>
      </c>
      <c r="AI23">
        <v>131.78</v>
      </c>
      <c r="AJ23" t="b">
        <v>1</v>
      </c>
    </row>
    <row r="24" spans="1:36" x14ac:dyDescent="0.25">
      <c r="A24" t="s">
        <v>36</v>
      </c>
      <c r="B24" t="s">
        <v>879</v>
      </c>
      <c r="C24" t="s">
        <v>880</v>
      </c>
      <c r="D24">
        <v>36.1</v>
      </c>
      <c r="E24">
        <v>6.7</v>
      </c>
      <c r="G24">
        <v>3.79</v>
      </c>
      <c r="K24">
        <v>58512</v>
      </c>
      <c r="L24">
        <v>58512</v>
      </c>
      <c r="M24">
        <v>58512</v>
      </c>
      <c r="O24">
        <v>94226.5</v>
      </c>
      <c r="P24">
        <v>71300</v>
      </c>
      <c r="Q24">
        <v>713</v>
      </c>
      <c r="R24">
        <v>321500.79999999999</v>
      </c>
      <c r="S24" t="s">
        <v>38</v>
      </c>
      <c r="T24" t="s">
        <v>39</v>
      </c>
      <c r="U24" t="s">
        <v>40</v>
      </c>
      <c r="V24">
        <v>1923</v>
      </c>
      <c r="W24">
        <v>2024</v>
      </c>
      <c r="X24" t="s">
        <v>38</v>
      </c>
      <c r="Y24" t="s">
        <v>41</v>
      </c>
      <c r="Z24">
        <v>6.7</v>
      </c>
      <c r="AA24" t="s">
        <v>42</v>
      </c>
      <c r="AE24">
        <v>54.4</v>
      </c>
      <c r="AF24">
        <v>85.35</v>
      </c>
      <c r="AG24">
        <v>30.95</v>
      </c>
      <c r="AH24">
        <v>7.97</v>
      </c>
      <c r="AI24">
        <v>131.78</v>
      </c>
      <c r="AJ24" t="b">
        <v>1</v>
      </c>
    </row>
    <row r="25" spans="1:36" x14ac:dyDescent="0.25">
      <c r="A25" t="s">
        <v>36</v>
      </c>
      <c r="B25" t="s">
        <v>373</v>
      </c>
      <c r="D25">
        <v>116.6</v>
      </c>
      <c r="E25">
        <v>413</v>
      </c>
      <c r="F25">
        <v>413</v>
      </c>
      <c r="K25">
        <v>92531</v>
      </c>
      <c r="L25">
        <v>74011</v>
      </c>
      <c r="M25">
        <v>74011</v>
      </c>
      <c r="O25">
        <v>3529274</v>
      </c>
      <c r="Q25">
        <v>185230.42</v>
      </c>
      <c r="S25" t="s">
        <v>66</v>
      </c>
      <c r="T25" t="s">
        <v>67</v>
      </c>
      <c r="U25" t="s">
        <v>40</v>
      </c>
      <c r="V25">
        <v>1965</v>
      </c>
      <c r="W25">
        <v>2021</v>
      </c>
      <c r="X25" t="s">
        <v>66</v>
      </c>
      <c r="Y25" t="s">
        <v>66</v>
      </c>
      <c r="Z25">
        <v>413</v>
      </c>
      <c r="AA25" t="s">
        <v>42</v>
      </c>
      <c r="AE25">
        <v>58.88</v>
      </c>
      <c r="AF25">
        <v>118.35</v>
      </c>
      <c r="AG25">
        <v>59.47</v>
      </c>
      <c r="AH25">
        <v>-30.34</v>
      </c>
      <c r="AI25">
        <v>207.56</v>
      </c>
      <c r="AJ25" t="b">
        <v>1</v>
      </c>
    </row>
    <row r="26" spans="1:36" x14ac:dyDescent="0.25">
      <c r="A26" t="s">
        <v>36</v>
      </c>
      <c r="B26" t="s">
        <v>866</v>
      </c>
      <c r="C26" t="s">
        <v>867</v>
      </c>
      <c r="D26">
        <v>131.69999999999999</v>
      </c>
      <c r="E26">
        <v>348.5</v>
      </c>
      <c r="F26">
        <v>375.7</v>
      </c>
      <c r="G26">
        <v>457.07</v>
      </c>
      <c r="K26">
        <v>68896</v>
      </c>
      <c r="L26">
        <v>66396</v>
      </c>
      <c r="M26">
        <v>66396</v>
      </c>
      <c r="O26">
        <v>4259743</v>
      </c>
      <c r="P26">
        <v>8605300.3000000007</v>
      </c>
      <c r="Q26">
        <v>86053</v>
      </c>
      <c r="R26">
        <v>14534243.1</v>
      </c>
      <c r="S26" t="s">
        <v>66</v>
      </c>
      <c r="T26" t="s">
        <v>67</v>
      </c>
      <c r="U26" t="s">
        <v>40</v>
      </c>
      <c r="V26">
        <v>1957</v>
      </c>
      <c r="W26">
        <v>2024</v>
      </c>
      <c r="X26" t="s">
        <v>66</v>
      </c>
      <c r="Y26" t="s">
        <v>66</v>
      </c>
      <c r="Z26">
        <v>348.5</v>
      </c>
      <c r="AA26" t="s">
        <v>42</v>
      </c>
      <c r="AE26">
        <v>58.88</v>
      </c>
      <c r="AF26">
        <v>118.35</v>
      </c>
      <c r="AG26">
        <v>59.47</v>
      </c>
      <c r="AH26">
        <v>-30.34</v>
      </c>
      <c r="AI26">
        <v>207.56</v>
      </c>
      <c r="AJ26" t="b">
        <v>1</v>
      </c>
    </row>
    <row r="27" spans="1:36" x14ac:dyDescent="0.25">
      <c r="A27" t="s">
        <v>36</v>
      </c>
      <c r="B27" t="s">
        <v>373</v>
      </c>
      <c r="C27" t="s">
        <v>515</v>
      </c>
      <c r="D27">
        <v>158.19999999999999</v>
      </c>
      <c r="E27">
        <v>236.8</v>
      </c>
      <c r="F27">
        <v>236.8</v>
      </c>
      <c r="G27">
        <v>819.3</v>
      </c>
      <c r="K27">
        <v>92531</v>
      </c>
      <c r="L27">
        <v>74011</v>
      </c>
      <c r="M27">
        <v>74011</v>
      </c>
      <c r="O27">
        <v>616564.69999999995</v>
      </c>
      <c r="P27">
        <v>15425161.699999999</v>
      </c>
      <c r="Q27">
        <v>154251.6</v>
      </c>
      <c r="R27">
        <v>2103718.7999999998</v>
      </c>
      <c r="S27" t="s">
        <v>66</v>
      </c>
      <c r="T27" t="s">
        <v>67</v>
      </c>
      <c r="U27" t="s">
        <v>40</v>
      </c>
      <c r="V27">
        <v>1965</v>
      </c>
      <c r="W27">
        <v>2024</v>
      </c>
      <c r="X27" t="s">
        <v>66</v>
      </c>
      <c r="Y27" t="s">
        <v>66</v>
      </c>
      <c r="Z27">
        <v>236.8</v>
      </c>
      <c r="AA27" t="s">
        <v>42</v>
      </c>
      <c r="AE27">
        <v>58.88</v>
      </c>
      <c r="AF27">
        <v>118.35</v>
      </c>
      <c r="AG27">
        <v>59.47</v>
      </c>
      <c r="AH27">
        <v>-30.34</v>
      </c>
      <c r="AI27">
        <v>207.56</v>
      </c>
      <c r="AJ27" t="b">
        <v>1</v>
      </c>
    </row>
    <row r="28" spans="1:36" x14ac:dyDescent="0.25">
      <c r="A28" t="s">
        <v>36</v>
      </c>
      <c r="B28" t="s">
        <v>373</v>
      </c>
      <c r="C28" t="s">
        <v>515</v>
      </c>
      <c r="D28">
        <v>158.30000000000001</v>
      </c>
      <c r="E28">
        <v>236.5</v>
      </c>
      <c r="F28">
        <v>236.5</v>
      </c>
      <c r="G28">
        <v>813.4</v>
      </c>
      <c r="H28">
        <v>1119.3</v>
      </c>
      <c r="K28">
        <v>92531</v>
      </c>
      <c r="L28">
        <v>74011</v>
      </c>
      <c r="M28">
        <v>74011</v>
      </c>
      <c r="O28">
        <v>640759.4</v>
      </c>
      <c r="Q28">
        <v>153137.4</v>
      </c>
      <c r="S28" t="s">
        <v>66</v>
      </c>
      <c r="T28" t="s">
        <v>67</v>
      </c>
      <c r="U28" t="s">
        <v>40</v>
      </c>
      <c r="V28">
        <v>1965</v>
      </c>
      <c r="W28">
        <v>2023</v>
      </c>
      <c r="X28" t="s">
        <v>66</v>
      </c>
      <c r="Y28" t="s">
        <v>66</v>
      </c>
      <c r="Z28">
        <v>236.5</v>
      </c>
      <c r="AA28" t="s">
        <v>42</v>
      </c>
      <c r="AE28">
        <v>58.88</v>
      </c>
      <c r="AF28">
        <v>118.35</v>
      </c>
      <c r="AG28">
        <v>59.47</v>
      </c>
      <c r="AH28">
        <v>-30.34</v>
      </c>
      <c r="AI28">
        <v>207.56</v>
      </c>
      <c r="AJ28" t="b">
        <v>1</v>
      </c>
    </row>
    <row r="29" spans="1:36" x14ac:dyDescent="0.25">
      <c r="A29" t="s">
        <v>36</v>
      </c>
      <c r="B29" t="s">
        <v>913</v>
      </c>
      <c r="C29" t="s">
        <v>914</v>
      </c>
      <c r="E29">
        <v>233.2</v>
      </c>
      <c r="F29">
        <v>235.3</v>
      </c>
      <c r="G29">
        <v>1022.65</v>
      </c>
      <c r="K29">
        <v>587908</v>
      </c>
      <c r="L29">
        <v>103220</v>
      </c>
      <c r="M29">
        <v>103220</v>
      </c>
      <c r="O29">
        <v>1411712</v>
      </c>
      <c r="P29">
        <v>19253739.199999999</v>
      </c>
      <c r="Q29">
        <v>192537.4</v>
      </c>
      <c r="R29">
        <v>4816761.3</v>
      </c>
      <c r="S29" t="s">
        <v>377</v>
      </c>
      <c r="U29" t="s">
        <v>54</v>
      </c>
      <c r="V29">
        <v>2013</v>
      </c>
      <c r="W29">
        <v>2024</v>
      </c>
      <c r="X29" t="s">
        <v>377</v>
      </c>
      <c r="Y29" t="s">
        <v>377</v>
      </c>
      <c r="Z29">
        <v>233.2</v>
      </c>
      <c r="AA29" t="s">
        <v>42</v>
      </c>
      <c r="AE29">
        <v>17.7</v>
      </c>
      <c r="AF29">
        <v>98.95</v>
      </c>
      <c r="AG29">
        <v>81.25</v>
      </c>
      <c r="AH29">
        <v>-104.18</v>
      </c>
      <c r="AI29">
        <v>220.82</v>
      </c>
      <c r="AJ29" t="b">
        <v>1</v>
      </c>
    </row>
    <row r="30" spans="1:36" x14ac:dyDescent="0.25">
      <c r="A30" t="s">
        <v>36</v>
      </c>
      <c r="B30" t="s">
        <v>348</v>
      </c>
      <c r="C30" t="s">
        <v>747</v>
      </c>
      <c r="D30">
        <v>149.9</v>
      </c>
      <c r="E30">
        <v>640.20000000000005</v>
      </c>
      <c r="F30">
        <v>626.6</v>
      </c>
      <c r="G30">
        <v>748.74</v>
      </c>
      <c r="K30">
        <v>22881</v>
      </c>
      <c r="L30">
        <v>22881</v>
      </c>
      <c r="M30">
        <v>22881</v>
      </c>
      <c r="O30">
        <v>161961</v>
      </c>
      <c r="P30">
        <v>14096792.9</v>
      </c>
      <c r="Q30">
        <v>140967.9</v>
      </c>
      <c r="R30">
        <v>552610.9</v>
      </c>
      <c r="S30" t="s">
        <v>233</v>
      </c>
      <c r="T30" t="s">
        <v>234</v>
      </c>
      <c r="U30" t="s">
        <v>52</v>
      </c>
      <c r="V30">
        <v>1981</v>
      </c>
      <c r="W30">
        <v>2024</v>
      </c>
      <c r="X30" t="s">
        <v>233</v>
      </c>
      <c r="Y30" t="s">
        <v>41</v>
      </c>
      <c r="Z30">
        <v>640.20000000000005</v>
      </c>
      <c r="AA30" t="s">
        <v>42</v>
      </c>
      <c r="AE30">
        <v>58.88</v>
      </c>
      <c r="AF30">
        <v>200.2</v>
      </c>
      <c r="AG30">
        <v>141.32</v>
      </c>
      <c r="AH30">
        <v>-153.11000000000001</v>
      </c>
      <c r="AI30">
        <v>412.19</v>
      </c>
      <c r="AJ30" t="b">
        <v>1</v>
      </c>
    </row>
    <row r="31" spans="1:36" x14ac:dyDescent="0.25">
      <c r="A31" t="s">
        <v>36</v>
      </c>
      <c r="B31" t="s">
        <v>453</v>
      </c>
      <c r="C31" t="s">
        <v>454</v>
      </c>
      <c r="D31">
        <v>80.599999999999994</v>
      </c>
      <c r="E31">
        <v>45.7</v>
      </c>
      <c r="F31">
        <v>57.6</v>
      </c>
      <c r="G31">
        <v>13.79</v>
      </c>
      <c r="K31">
        <v>6900</v>
      </c>
      <c r="L31">
        <v>6900</v>
      </c>
      <c r="M31">
        <v>6900</v>
      </c>
      <c r="O31">
        <v>16322.8</v>
      </c>
      <c r="P31">
        <v>259547.4</v>
      </c>
      <c r="Q31">
        <v>2595.5</v>
      </c>
      <c r="R31">
        <v>55693.5</v>
      </c>
      <c r="S31" t="s">
        <v>153</v>
      </c>
      <c r="T31" t="s">
        <v>455</v>
      </c>
      <c r="U31" t="s">
        <v>432</v>
      </c>
      <c r="V31">
        <v>1974</v>
      </c>
      <c r="W31">
        <v>2024</v>
      </c>
      <c r="X31" t="s">
        <v>153</v>
      </c>
      <c r="Y31" t="s">
        <v>218</v>
      </c>
      <c r="Z31">
        <v>45.7</v>
      </c>
      <c r="AA31" t="s">
        <v>42</v>
      </c>
      <c r="AE31">
        <v>57.08</v>
      </c>
      <c r="AF31">
        <v>62.97</v>
      </c>
      <c r="AG31">
        <v>5.9</v>
      </c>
      <c r="AH31">
        <v>48.23</v>
      </c>
      <c r="AI31">
        <v>71.819999999999993</v>
      </c>
      <c r="AJ31" t="b">
        <v>1</v>
      </c>
    </row>
    <row r="32" spans="1:36" x14ac:dyDescent="0.25">
      <c r="A32" t="s">
        <v>36</v>
      </c>
      <c r="B32" t="s">
        <v>314</v>
      </c>
      <c r="C32" t="s">
        <v>705</v>
      </c>
      <c r="D32">
        <v>36</v>
      </c>
      <c r="E32">
        <v>397.8</v>
      </c>
      <c r="F32">
        <v>414.3</v>
      </c>
      <c r="G32">
        <v>52.6</v>
      </c>
      <c r="H32">
        <v>2188.4</v>
      </c>
      <c r="K32">
        <v>40865</v>
      </c>
      <c r="L32">
        <v>40865</v>
      </c>
      <c r="M32">
        <v>40865</v>
      </c>
      <c r="O32">
        <v>4473753</v>
      </c>
      <c r="Q32">
        <v>9900.1</v>
      </c>
      <c r="S32" t="s">
        <v>131</v>
      </c>
      <c r="T32" t="s">
        <v>132</v>
      </c>
      <c r="U32" t="s">
        <v>52</v>
      </c>
      <c r="V32">
        <v>1995</v>
      </c>
      <c r="W32">
        <v>2023</v>
      </c>
      <c r="X32" t="s">
        <v>131</v>
      </c>
      <c r="Y32" t="s">
        <v>133</v>
      </c>
      <c r="Z32">
        <v>397.8</v>
      </c>
      <c r="AA32" t="s">
        <v>42</v>
      </c>
      <c r="AE32">
        <v>42.75</v>
      </c>
      <c r="AF32">
        <v>79.05</v>
      </c>
      <c r="AG32">
        <v>36.299999999999997</v>
      </c>
      <c r="AH32">
        <v>-11.7</v>
      </c>
      <c r="AI32">
        <v>133.5</v>
      </c>
      <c r="AJ32" t="b">
        <v>1</v>
      </c>
    </row>
    <row r="33" spans="1:36" x14ac:dyDescent="0.25">
      <c r="A33" t="s">
        <v>36</v>
      </c>
      <c r="B33" t="s">
        <v>130</v>
      </c>
      <c r="C33" t="s">
        <v>520</v>
      </c>
      <c r="D33">
        <v>77</v>
      </c>
      <c r="E33">
        <v>152.6</v>
      </c>
      <c r="G33">
        <v>722.78</v>
      </c>
      <c r="K33">
        <v>101200</v>
      </c>
      <c r="L33">
        <v>101200</v>
      </c>
      <c r="M33">
        <v>101200</v>
      </c>
      <c r="O33">
        <v>538380.5</v>
      </c>
      <c r="P33">
        <v>13608000.800000001</v>
      </c>
      <c r="Q33">
        <v>136080</v>
      </c>
      <c r="R33">
        <v>1836954.3</v>
      </c>
      <c r="S33" t="s">
        <v>131</v>
      </c>
      <c r="T33" t="s">
        <v>132</v>
      </c>
      <c r="U33" t="s">
        <v>54</v>
      </c>
      <c r="V33">
        <v>1961</v>
      </c>
      <c r="W33">
        <v>2024</v>
      </c>
      <c r="X33" t="s">
        <v>131</v>
      </c>
      <c r="Y33" t="s">
        <v>133</v>
      </c>
      <c r="Z33">
        <v>152.6</v>
      </c>
      <c r="AA33" t="s">
        <v>42</v>
      </c>
      <c r="AE33">
        <v>42.75</v>
      </c>
      <c r="AF33">
        <v>79.05</v>
      </c>
      <c r="AG33">
        <v>36.299999999999997</v>
      </c>
      <c r="AH33">
        <v>-11.7</v>
      </c>
      <c r="AI33">
        <v>133.5</v>
      </c>
      <c r="AJ33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B50F-00BC-4BFB-9012-B187A344A16E}">
  <sheetPr>
    <tabColor theme="5"/>
  </sheetPr>
  <dimension ref="A1:H407"/>
  <sheetViews>
    <sheetView topLeftCell="A384" workbookViewId="0">
      <selection activeCell="L8" sqref="L8"/>
    </sheetView>
  </sheetViews>
  <sheetFormatPr defaultRowHeight="15" x14ac:dyDescent="0.25"/>
  <cols>
    <col min="4" max="4" width="22.7109375" bestFit="1" customWidth="1"/>
    <col min="5" max="5" width="18.5703125" bestFit="1" customWidth="1"/>
  </cols>
  <sheetData>
    <row r="1" spans="1:8" x14ac:dyDescent="0.25">
      <c r="A1" s="1" t="s">
        <v>1</v>
      </c>
      <c r="B1" s="1" t="s">
        <v>23</v>
      </c>
      <c r="C1" s="1" t="s">
        <v>915</v>
      </c>
      <c r="D1" s="1" t="s">
        <v>916</v>
      </c>
      <c r="E1" s="1" t="s">
        <v>917</v>
      </c>
      <c r="F1" s="1" t="s">
        <v>918</v>
      </c>
      <c r="G1" s="1" t="s">
        <v>919</v>
      </c>
      <c r="H1" s="1" t="s">
        <v>920</v>
      </c>
    </row>
    <row r="2" spans="1:8" x14ac:dyDescent="0.25">
      <c r="A2" t="s">
        <v>335</v>
      </c>
      <c r="B2" t="s">
        <v>89</v>
      </c>
      <c r="C2" t="s">
        <v>921</v>
      </c>
      <c r="D2">
        <v>4</v>
      </c>
      <c r="E2">
        <v>104.8</v>
      </c>
      <c r="F2">
        <v>106.12</v>
      </c>
      <c r="G2">
        <v>99.6</v>
      </c>
      <c r="H2">
        <v>115.3</v>
      </c>
    </row>
    <row r="3" spans="1:8" x14ac:dyDescent="0.25">
      <c r="A3" t="s">
        <v>288</v>
      </c>
      <c r="B3" t="s">
        <v>89</v>
      </c>
      <c r="C3" t="s">
        <v>921</v>
      </c>
      <c r="D3">
        <v>4</v>
      </c>
      <c r="E3">
        <v>181.45</v>
      </c>
      <c r="F3">
        <v>176.68</v>
      </c>
      <c r="G3">
        <v>159</v>
      </c>
      <c r="H3">
        <v>184.8</v>
      </c>
    </row>
    <row r="4" spans="1:8" x14ac:dyDescent="0.25">
      <c r="A4" t="s">
        <v>325</v>
      </c>
      <c r="B4" t="s">
        <v>89</v>
      </c>
      <c r="C4" t="s">
        <v>921</v>
      </c>
      <c r="D4">
        <v>4</v>
      </c>
      <c r="E4">
        <v>238.35</v>
      </c>
      <c r="F4">
        <v>236.78</v>
      </c>
      <c r="G4">
        <v>220.3</v>
      </c>
      <c r="H4">
        <v>250.1</v>
      </c>
    </row>
    <row r="5" spans="1:8" x14ac:dyDescent="0.25">
      <c r="A5" t="s">
        <v>339</v>
      </c>
      <c r="B5" t="s">
        <v>89</v>
      </c>
      <c r="C5" t="s">
        <v>921</v>
      </c>
      <c r="D5">
        <v>4</v>
      </c>
      <c r="E5">
        <v>201.7</v>
      </c>
      <c r="F5">
        <v>202.45</v>
      </c>
      <c r="G5">
        <v>196.4</v>
      </c>
      <c r="H5">
        <v>210</v>
      </c>
    </row>
    <row r="6" spans="1:8" x14ac:dyDescent="0.25">
      <c r="A6" t="s">
        <v>901</v>
      </c>
      <c r="B6" t="s">
        <v>89</v>
      </c>
      <c r="C6" t="s">
        <v>922</v>
      </c>
      <c r="D6">
        <v>1</v>
      </c>
      <c r="E6">
        <v>0.1</v>
      </c>
      <c r="F6">
        <v>0.1</v>
      </c>
      <c r="G6">
        <v>0.1</v>
      </c>
      <c r="H6">
        <v>0.1</v>
      </c>
    </row>
    <row r="7" spans="1:8" x14ac:dyDescent="0.25">
      <c r="A7" t="s">
        <v>88</v>
      </c>
      <c r="B7" t="s">
        <v>89</v>
      </c>
      <c r="C7" t="s">
        <v>921</v>
      </c>
      <c r="D7">
        <v>4</v>
      </c>
      <c r="E7">
        <v>103.95</v>
      </c>
      <c r="F7">
        <v>103.28</v>
      </c>
      <c r="G7">
        <v>95.9</v>
      </c>
      <c r="H7">
        <v>109.3</v>
      </c>
    </row>
    <row r="8" spans="1:8" x14ac:dyDescent="0.25">
      <c r="A8" t="s">
        <v>356</v>
      </c>
      <c r="B8" t="s">
        <v>89</v>
      </c>
      <c r="C8" t="s">
        <v>921</v>
      </c>
      <c r="D8">
        <v>4</v>
      </c>
      <c r="E8">
        <v>88</v>
      </c>
      <c r="F8">
        <v>88.6</v>
      </c>
      <c r="G8">
        <v>82.3</v>
      </c>
      <c r="H8">
        <v>96.1</v>
      </c>
    </row>
    <row r="9" spans="1:8" x14ac:dyDescent="0.25">
      <c r="A9" t="s">
        <v>354</v>
      </c>
      <c r="B9" t="s">
        <v>89</v>
      </c>
      <c r="C9" t="s">
        <v>921</v>
      </c>
      <c r="D9">
        <v>4</v>
      </c>
      <c r="E9">
        <v>137</v>
      </c>
      <c r="F9">
        <v>135</v>
      </c>
      <c r="G9">
        <v>128.1</v>
      </c>
      <c r="H9">
        <v>137.9</v>
      </c>
    </row>
    <row r="10" spans="1:8" x14ac:dyDescent="0.25">
      <c r="A10" t="s">
        <v>911</v>
      </c>
      <c r="B10" t="s">
        <v>89</v>
      </c>
      <c r="C10" t="s">
        <v>922</v>
      </c>
      <c r="D10">
        <v>1</v>
      </c>
      <c r="E10">
        <v>114.2</v>
      </c>
      <c r="F10">
        <v>114.2</v>
      </c>
      <c r="G10">
        <v>114.2</v>
      </c>
      <c r="H10">
        <v>114.2</v>
      </c>
    </row>
    <row r="11" spans="1:8" x14ac:dyDescent="0.25">
      <c r="A11" t="s">
        <v>355</v>
      </c>
      <c r="B11" t="s">
        <v>89</v>
      </c>
      <c r="C11" t="s">
        <v>921</v>
      </c>
      <c r="D11">
        <v>4</v>
      </c>
      <c r="E11">
        <v>90.4</v>
      </c>
      <c r="F11">
        <v>90.1</v>
      </c>
      <c r="G11">
        <v>86</v>
      </c>
      <c r="H11">
        <v>93.6</v>
      </c>
    </row>
    <row r="12" spans="1:8" x14ac:dyDescent="0.25">
      <c r="A12" t="s">
        <v>349</v>
      </c>
      <c r="B12" t="s">
        <v>89</v>
      </c>
      <c r="C12" t="s">
        <v>921</v>
      </c>
      <c r="D12">
        <v>4</v>
      </c>
      <c r="E12">
        <v>224.55</v>
      </c>
      <c r="F12">
        <v>223.4</v>
      </c>
      <c r="G12">
        <v>164.1</v>
      </c>
      <c r="H12">
        <v>280.39999999999998</v>
      </c>
    </row>
    <row r="13" spans="1:8" x14ac:dyDescent="0.25">
      <c r="A13" t="s">
        <v>310</v>
      </c>
      <c r="B13" t="s">
        <v>89</v>
      </c>
      <c r="C13" t="s">
        <v>921</v>
      </c>
      <c r="D13">
        <v>4</v>
      </c>
      <c r="E13">
        <v>108.85</v>
      </c>
      <c r="F13">
        <v>111</v>
      </c>
      <c r="G13">
        <v>104</v>
      </c>
      <c r="H13">
        <v>122.3</v>
      </c>
    </row>
    <row r="14" spans="1:8" x14ac:dyDescent="0.25">
      <c r="A14" t="s">
        <v>386</v>
      </c>
      <c r="B14" t="s">
        <v>89</v>
      </c>
      <c r="C14" t="s">
        <v>921</v>
      </c>
      <c r="D14">
        <v>4</v>
      </c>
      <c r="E14">
        <v>51.1</v>
      </c>
      <c r="F14">
        <v>141.68</v>
      </c>
      <c r="G14">
        <v>49.9</v>
      </c>
      <c r="H14">
        <v>414.6</v>
      </c>
    </row>
    <row r="15" spans="1:8" x14ac:dyDescent="0.25">
      <c r="A15" t="s">
        <v>399</v>
      </c>
      <c r="B15" t="s">
        <v>89</v>
      </c>
      <c r="C15" t="s">
        <v>921</v>
      </c>
      <c r="D15">
        <v>4</v>
      </c>
      <c r="E15">
        <v>187.05</v>
      </c>
      <c r="F15">
        <v>194.28</v>
      </c>
      <c r="G15">
        <v>184.6</v>
      </c>
      <c r="H15">
        <v>218.4</v>
      </c>
    </row>
    <row r="16" spans="1:8" x14ac:dyDescent="0.25">
      <c r="A16" t="s">
        <v>358</v>
      </c>
      <c r="B16" t="s">
        <v>89</v>
      </c>
      <c r="C16" t="s">
        <v>921</v>
      </c>
      <c r="D16">
        <v>4</v>
      </c>
      <c r="E16">
        <v>149.30000000000001</v>
      </c>
      <c r="F16">
        <v>149.68</v>
      </c>
      <c r="G16">
        <v>146.6</v>
      </c>
      <c r="H16">
        <v>153.5</v>
      </c>
    </row>
    <row r="17" spans="1:8" x14ac:dyDescent="0.25">
      <c r="A17" t="s">
        <v>228</v>
      </c>
      <c r="B17" t="s">
        <v>89</v>
      </c>
      <c r="C17" t="s">
        <v>921</v>
      </c>
      <c r="D17">
        <v>4</v>
      </c>
      <c r="E17">
        <v>166</v>
      </c>
      <c r="F17">
        <v>165.98</v>
      </c>
      <c r="G17">
        <v>140.6</v>
      </c>
      <c r="H17">
        <v>191.3</v>
      </c>
    </row>
    <row r="18" spans="1:8" x14ac:dyDescent="0.25">
      <c r="A18" t="s">
        <v>333</v>
      </c>
      <c r="B18" t="s">
        <v>89</v>
      </c>
      <c r="C18" t="s">
        <v>921</v>
      </c>
      <c r="D18">
        <v>4</v>
      </c>
      <c r="E18">
        <v>108.55</v>
      </c>
      <c r="F18">
        <v>108.3</v>
      </c>
      <c r="G18">
        <v>103.6</v>
      </c>
      <c r="H18">
        <v>112.5</v>
      </c>
    </row>
    <row r="19" spans="1:8" x14ac:dyDescent="0.25">
      <c r="A19" t="s">
        <v>375</v>
      </c>
      <c r="B19" t="s">
        <v>89</v>
      </c>
      <c r="C19" t="s">
        <v>923</v>
      </c>
      <c r="D19">
        <v>2</v>
      </c>
      <c r="E19">
        <v>119.9</v>
      </c>
      <c r="F19">
        <v>119.9</v>
      </c>
      <c r="G19">
        <v>119.4</v>
      </c>
      <c r="H19">
        <v>120.4</v>
      </c>
    </row>
    <row r="20" spans="1:8" x14ac:dyDescent="0.25">
      <c r="A20" t="s">
        <v>291</v>
      </c>
      <c r="B20" t="s">
        <v>89</v>
      </c>
      <c r="C20" t="s">
        <v>921</v>
      </c>
      <c r="D20">
        <v>4</v>
      </c>
      <c r="E20">
        <v>134.69999999999999</v>
      </c>
      <c r="F20">
        <v>130</v>
      </c>
      <c r="G20">
        <v>107.6</v>
      </c>
      <c r="H20">
        <v>143</v>
      </c>
    </row>
    <row r="21" spans="1:8" x14ac:dyDescent="0.25">
      <c r="A21" t="s">
        <v>277</v>
      </c>
      <c r="B21" t="s">
        <v>89</v>
      </c>
      <c r="C21" t="s">
        <v>921</v>
      </c>
      <c r="D21">
        <v>4</v>
      </c>
      <c r="E21">
        <v>140.05000000000001</v>
      </c>
      <c r="F21">
        <v>139.35</v>
      </c>
      <c r="G21">
        <v>135.4</v>
      </c>
      <c r="H21">
        <v>141.9</v>
      </c>
    </row>
    <row r="22" spans="1:8" x14ac:dyDescent="0.25">
      <c r="A22" t="s">
        <v>286</v>
      </c>
      <c r="B22" t="s">
        <v>89</v>
      </c>
      <c r="C22" t="s">
        <v>921</v>
      </c>
      <c r="D22">
        <v>4</v>
      </c>
      <c r="E22">
        <v>147.9</v>
      </c>
      <c r="F22">
        <v>144.9</v>
      </c>
      <c r="G22">
        <v>132.6</v>
      </c>
      <c r="H22">
        <v>151.19999999999999</v>
      </c>
    </row>
    <row r="23" spans="1:8" x14ac:dyDescent="0.25">
      <c r="A23" t="s">
        <v>361</v>
      </c>
      <c r="B23" t="s">
        <v>89</v>
      </c>
      <c r="C23" t="s">
        <v>921</v>
      </c>
      <c r="D23">
        <v>4</v>
      </c>
      <c r="E23">
        <v>75.400000000000006</v>
      </c>
      <c r="F23">
        <v>74.78</v>
      </c>
      <c r="G23">
        <v>63.2</v>
      </c>
      <c r="H23">
        <v>85.1</v>
      </c>
    </row>
    <row r="24" spans="1:8" x14ac:dyDescent="0.25">
      <c r="A24" t="s">
        <v>362</v>
      </c>
      <c r="B24" t="s">
        <v>89</v>
      </c>
      <c r="C24" t="s">
        <v>921</v>
      </c>
      <c r="D24">
        <v>4</v>
      </c>
      <c r="E24">
        <v>136</v>
      </c>
      <c r="F24">
        <v>136.02000000000001</v>
      </c>
      <c r="G24">
        <v>132.80000000000001</v>
      </c>
      <c r="H24">
        <v>139.30000000000001</v>
      </c>
    </row>
    <row r="25" spans="1:8" x14ac:dyDescent="0.25">
      <c r="A25" t="s">
        <v>357</v>
      </c>
      <c r="B25" t="s">
        <v>89</v>
      </c>
      <c r="C25" t="s">
        <v>921</v>
      </c>
      <c r="D25">
        <v>4</v>
      </c>
      <c r="E25">
        <v>140.30000000000001</v>
      </c>
      <c r="F25">
        <v>138.93</v>
      </c>
      <c r="G25">
        <v>133.6</v>
      </c>
      <c r="H25">
        <v>141.5</v>
      </c>
    </row>
    <row r="26" spans="1:8" x14ac:dyDescent="0.25">
      <c r="A26" t="s">
        <v>342</v>
      </c>
      <c r="B26" t="s">
        <v>89</v>
      </c>
      <c r="C26" t="s">
        <v>921</v>
      </c>
      <c r="D26">
        <v>4</v>
      </c>
      <c r="E26">
        <v>70.599999999999994</v>
      </c>
      <c r="F26">
        <v>67.03</v>
      </c>
      <c r="G26">
        <v>51.1</v>
      </c>
      <c r="H26">
        <v>75.8</v>
      </c>
    </row>
    <row r="27" spans="1:8" x14ac:dyDescent="0.25">
      <c r="A27" t="s">
        <v>382</v>
      </c>
      <c r="B27" t="s">
        <v>89</v>
      </c>
      <c r="C27" t="s">
        <v>921</v>
      </c>
      <c r="D27">
        <v>4</v>
      </c>
      <c r="E27">
        <v>123.5</v>
      </c>
      <c r="F27">
        <v>129.9</v>
      </c>
      <c r="G27">
        <v>74.7</v>
      </c>
      <c r="H27">
        <v>197.9</v>
      </c>
    </row>
    <row r="28" spans="1:8" x14ac:dyDescent="0.25">
      <c r="A28" t="s">
        <v>293</v>
      </c>
      <c r="B28" t="s">
        <v>89</v>
      </c>
      <c r="C28" t="s">
        <v>921</v>
      </c>
      <c r="D28">
        <v>4</v>
      </c>
      <c r="E28">
        <v>150.9</v>
      </c>
      <c r="F28">
        <v>150.07</v>
      </c>
      <c r="G28">
        <v>143.80000000000001</v>
      </c>
      <c r="H28">
        <v>154.69999999999999</v>
      </c>
    </row>
    <row r="29" spans="1:8" x14ac:dyDescent="0.25">
      <c r="A29" t="s">
        <v>359</v>
      </c>
      <c r="B29" t="s">
        <v>89</v>
      </c>
      <c r="C29" t="s">
        <v>921</v>
      </c>
      <c r="D29">
        <v>4</v>
      </c>
      <c r="E29">
        <v>129.4</v>
      </c>
      <c r="F29">
        <v>130.19999999999999</v>
      </c>
      <c r="G29">
        <v>120.9</v>
      </c>
      <c r="H29">
        <v>141.1</v>
      </c>
    </row>
    <row r="30" spans="1:8" x14ac:dyDescent="0.25">
      <c r="A30" t="s">
        <v>285</v>
      </c>
      <c r="B30" t="s">
        <v>89</v>
      </c>
      <c r="C30" t="s">
        <v>921</v>
      </c>
      <c r="D30">
        <v>4</v>
      </c>
      <c r="E30">
        <v>634.75</v>
      </c>
      <c r="F30">
        <v>648.5</v>
      </c>
      <c r="G30">
        <v>594.20000000000005</v>
      </c>
      <c r="H30">
        <v>730.3</v>
      </c>
    </row>
    <row r="31" spans="1:8" x14ac:dyDescent="0.25">
      <c r="A31" t="s">
        <v>363</v>
      </c>
      <c r="B31" t="s">
        <v>89</v>
      </c>
      <c r="C31" t="s">
        <v>921</v>
      </c>
      <c r="D31">
        <v>4</v>
      </c>
      <c r="E31">
        <v>68.150000000000006</v>
      </c>
      <c r="F31">
        <v>68.599999999999994</v>
      </c>
      <c r="G31">
        <v>66.599999999999994</v>
      </c>
      <c r="H31">
        <v>71.5</v>
      </c>
    </row>
    <row r="32" spans="1:8" x14ac:dyDescent="0.25">
      <c r="A32" t="s">
        <v>353</v>
      </c>
      <c r="B32" t="s">
        <v>89</v>
      </c>
      <c r="C32" t="s">
        <v>921</v>
      </c>
      <c r="D32">
        <v>4</v>
      </c>
      <c r="E32">
        <v>148.5</v>
      </c>
      <c r="F32">
        <v>147.25</v>
      </c>
      <c r="G32">
        <v>141.30000000000001</v>
      </c>
      <c r="H32">
        <v>150.69999999999999</v>
      </c>
    </row>
    <row r="33" spans="1:8" x14ac:dyDescent="0.25">
      <c r="A33" t="s">
        <v>194</v>
      </c>
      <c r="B33" t="s">
        <v>195</v>
      </c>
      <c r="C33" t="s">
        <v>392</v>
      </c>
      <c r="D33">
        <v>3</v>
      </c>
      <c r="E33">
        <v>39.1</v>
      </c>
      <c r="F33">
        <v>38.97</v>
      </c>
      <c r="G33">
        <v>37.700000000000003</v>
      </c>
      <c r="H33">
        <v>40.1</v>
      </c>
    </row>
    <row r="34" spans="1:8" x14ac:dyDescent="0.25">
      <c r="A34" t="s">
        <v>428</v>
      </c>
      <c r="B34" t="s">
        <v>430</v>
      </c>
      <c r="C34" t="s">
        <v>924</v>
      </c>
      <c r="D34">
        <v>1</v>
      </c>
      <c r="E34">
        <v>465.5</v>
      </c>
      <c r="F34">
        <v>465.5</v>
      </c>
      <c r="G34">
        <v>465.5</v>
      </c>
      <c r="H34">
        <v>465.5</v>
      </c>
    </row>
    <row r="35" spans="1:8" x14ac:dyDescent="0.25">
      <c r="A35" t="s">
        <v>75</v>
      </c>
      <c r="B35" t="s">
        <v>76</v>
      </c>
      <c r="C35" t="s">
        <v>921</v>
      </c>
      <c r="D35">
        <v>4</v>
      </c>
      <c r="E35">
        <v>141.1</v>
      </c>
      <c r="F35">
        <v>142.19999999999999</v>
      </c>
      <c r="G35">
        <v>135.19999999999999</v>
      </c>
      <c r="H35">
        <v>151.4</v>
      </c>
    </row>
    <row r="36" spans="1:8" x14ac:dyDescent="0.25">
      <c r="A36" t="s">
        <v>446</v>
      </c>
      <c r="B36" t="s">
        <v>448</v>
      </c>
      <c r="C36" t="s">
        <v>925</v>
      </c>
      <c r="D36">
        <v>2</v>
      </c>
      <c r="E36">
        <v>105.75</v>
      </c>
      <c r="F36">
        <v>105.75</v>
      </c>
      <c r="G36">
        <v>99.5</v>
      </c>
      <c r="H36">
        <v>112</v>
      </c>
    </row>
    <row r="37" spans="1:8" x14ac:dyDescent="0.25">
      <c r="A37" t="s">
        <v>451</v>
      </c>
      <c r="B37" t="s">
        <v>448</v>
      </c>
      <c r="C37" t="s">
        <v>925</v>
      </c>
      <c r="D37">
        <v>2</v>
      </c>
      <c r="E37">
        <v>132.5</v>
      </c>
      <c r="F37">
        <v>132.5</v>
      </c>
      <c r="G37">
        <v>125.1</v>
      </c>
      <c r="H37">
        <v>139.9</v>
      </c>
    </row>
    <row r="38" spans="1:8" x14ac:dyDescent="0.25">
      <c r="A38" t="s">
        <v>474</v>
      </c>
      <c r="B38" t="s">
        <v>448</v>
      </c>
      <c r="C38" t="s">
        <v>925</v>
      </c>
      <c r="D38">
        <v>2</v>
      </c>
      <c r="E38">
        <v>93.1</v>
      </c>
      <c r="F38">
        <v>93.1</v>
      </c>
      <c r="G38">
        <v>88.2</v>
      </c>
      <c r="H38">
        <v>98</v>
      </c>
    </row>
    <row r="39" spans="1:8" x14ac:dyDescent="0.25">
      <c r="A39" t="s">
        <v>497</v>
      </c>
      <c r="B39" t="s">
        <v>448</v>
      </c>
      <c r="C39" t="s">
        <v>925</v>
      </c>
      <c r="D39">
        <v>2</v>
      </c>
      <c r="E39">
        <v>88.8</v>
      </c>
      <c r="F39">
        <v>88.8</v>
      </c>
      <c r="G39">
        <v>87.4</v>
      </c>
      <c r="H39">
        <v>90.2</v>
      </c>
    </row>
    <row r="40" spans="1:8" x14ac:dyDescent="0.25">
      <c r="A40" t="s">
        <v>501</v>
      </c>
      <c r="B40" t="s">
        <v>448</v>
      </c>
      <c r="C40" t="s">
        <v>925</v>
      </c>
      <c r="D40">
        <v>2</v>
      </c>
      <c r="E40">
        <v>202.2</v>
      </c>
      <c r="F40">
        <v>202.2</v>
      </c>
      <c r="G40">
        <v>186.1</v>
      </c>
      <c r="H40">
        <v>218.3</v>
      </c>
    </row>
    <row r="41" spans="1:8" x14ac:dyDescent="0.25">
      <c r="A41" t="s">
        <v>400</v>
      </c>
      <c r="B41" t="s">
        <v>201</v>
      </c>
      <c r="C41" t="s">
        <v>926</v>
      </c>
      <c r="D41">
        <v>3</v>
      </c>
      <c r="E41">
        <v>256.5</v>
      </c>
      <c r="F41">
        <v>256.60000000000002</v>
      </c>
      <c r="G41">
        <v>249.7</v>
      </c>
      <c r="H41">
        <v>263.60000000000002</v>
      </c>
    </row>
    <row r="42" spans="1:8" x14ac:dyDescent="0.25">
      <c r="A42" t="s">
        <v>200</v>
      </c>
      <c r="B42" t="s">
        <v>201</v>
      </c>
      <c r="C42" t="s">
        <v>921</v>
      </c>
      <c r="D42">
        <v>4</v>
      </c>
      <c r="E42">
        <v>193.95</v>
      </c>
      <c r="F42">
        <v>196.38</v>
      </c>
      <c r="G42">
        <v>188.9</v>
      </c>
      <c r="H42">
        <v>208.7</v>
      </c>
    </row>
    <row r="43" spans="1:8" x14ac:dyDescent="0.25">
      <c r="A43" t="s">
        <v>321</v>
      </c>
      <c r="B43" t="s">
        <v>241</v>
      </c>
      <c r="C43" t="s">
        <v>921</v>
      </c>
      <c r="D43">
        <v>4</v>
      </c>
      <c r="E43">
        <v>112.75</v>
      </c>
      <c r="F43">
        <v>107.35</v>
      </c>
      <c r="G43">
        <v>81.7</v>
      </c>
      <c r="H43">
        <v>122.2</v>
      </c>
    </row>
    <row r="44" spans="1:8" x14ac:dyDescent="0.25">
      <c r="A44" t="s">
        <v>402</v>
      </c>
      <c r="B44" t="s">
        <v>241</v>
      </c>
      <c r="C44" t="s">
        <v>926</v>
      </c>
      <c r="D44">
        <v>3</v>
      </c>
      <c r="E44">
        <v>49.8</v>
      </c>
      <c r="F44">
        <v>49.9</v>
      </c>
      <c r="G44">
        <v>46.1</v>
      </c>
      <c r="H44">
        <v>53.8</v>
      </c>
    </row>
    <row r="45" spans="1:8" x14ac:dyDescent="0.25">
      <c r="A45" t="s">
        <v>893</v>
      </c>
      <c r="B45" t="s">
        <v>241</v>
      </c>
      <c r="C45" t="s">
        <v>922</v>
      </c>
      <c r="D45">
        <v>1</v>
      </c>
      <c r="E45">
        <v>72.400000000000006</v>
      </c>
      <c r="F45">
        <v>72.400000000000006</v>
      </c>
      <c r="G45">
        <v>72.400000000000006</v>
      </c>
      <c r="H45">
        <v>72.400000000000006</v>
      </c>
    </row>
    <row r="46" spans="1:8" x14ac:dyDescent="0.25">
      <c r="A46" t="s">
        <v>240</v>
      </c>
      <c r="B46" t="s">
        <v>241</v>
      </c>
      <c r="C46" t="s">
        <v>921</v>
      </c>
      <c r="D46">
        <v>4</v>
      </c>
      <c r="E46">
        <v>80.5</v>
      </c>
      <c r="F46">
        <v>81.099999999999994</v>
      </c>
      <c r="G46">
        <v>79.599999999999994</v>
      </c>
      <c r="H46">
        <v>83.8</v>
      </c>
    </row>
    <row r="47" spans="1:8" x14ac:dyDescent="0.25">
      <c r="A47" t="s">
        <v>796</v>
      </c>
      <c r="B47" t="s">
        <v>44</v>
      </c>
      <c r="C47" t="s">
        <v>925</v>
      </c>
      <c r="D47">
        <v>2</v>
      </c>
      <c r="E47">
        <v>46.25</v>
      </c>
      <c r="F47">
        <v>46.25</v>
      </c>
      <c r="G47">
        <v>44.9</v>
      </c>
      <c r="H47">
        <v>47.6</v>
      </c>
    </row>
    <row r="48" spans="1:8" x14ac:dyDescent="0.25">
      <c r="A48" t="s">
        <v>129</v>
      </c>
      <c r="B48" t="s">
        <v>44</v>
      </c>
      <c r="C48" t="s">
        <v>921</v>
      </c>
      <c r="D48">
        <v>4</v>
      </c>
      <c r="E48">
        <v>76.2</v>
      </c>
      <c r="F48">
        <v>76.819999999999993</v>
      </c>
      <c r="G48">
        <v>68.8</v>
      </c>
      <c r="H48">
        <v>86.1</v>
      </c>
    </row>
    <row r="49" spans="1:8" x14ac:dyDescent="0.25">
      <c r="A49" t="s">
        <v>111</v>
      </c>
      <c r="B49" t="s">
        <v>44</v>
      </c>
      <c r="C49" t="s">
        <v>921</v>
      </c>
      <c r="D49">
        <v>4</v>
      </c>
      <c r="E49">
        <v>55.8</v>
      </c>
      <c r="F49">
        <v>57.02</v>
      </c>
      <c r="G49">
        <v>49.5</v>
      </c>
      <c r="H49">
        <v>67</v>
      </c>
    </row>
    <row r="50" spans="1:8" x14ac:dyDescent="0.25">
      <c r="A50" t="s">
        <v>619</v>
      </c>
      <c r="B50" t="s">
        <v>44</v>
      </c>
      <c r="C50" t="s">
        <v>925</v>
      </c>
      <c r="D50">
        <v>2</v>
      </c>
      <c r="E50">
        <v>70.25</v>
      </c>
      <c r="F50">
        <v>70.25</v>
      </c>
      <c r="G50">
        <v>68.7</v>
      </c>
      <c r="H50">
        <v>71.8</v>
      </c>
    </row>
    <row r="51" spans="1:8" x14ac:dyDescent="0.25">
      <c r="A51" t="s">
        <v>91</v>
      </c>
      <c r="B51" t="s">
        <v>44</v>
      </c>
      <c r="C51" t="s">
        <v>921</v>
      </c>
      <c r="D51">
        <v>4</v>
      </c>
      <c r="E51">
        <v>58.35</v>
      </c>
      <c r="F51">
        <v>58.28</v>
      </c>
      <c r="G51">
        <v>50.9</v>
      </c>
      <c r="H51">
        <v>65.5</v>
      </c>
    </row>
    <row r="52" spans="1:8" x14ac:dyDescent="0.25">
      <c r="A52" t="s">
        <v>140</v>
      </c>
      <c r="B52" t="s">
        <v>44</v>
      </c>
      <c r="C52" t="s">
        <v>921</v>
      </c>
      <c r="D52">
        <v>4</v>
      </c>
      <c r="E52">
        <v>54.85</v>
      </c>
      <c r="F52">
        <v>56.38</v>
      </c>
      <c r="G52">
        <v>47.6</v>
      </c>
      <c r="H52">
        <v>68.2</v>
      </c>
    </row>
    <row r="53" spans="1:8" x14ac:dyDescent="0.25">
      <c r="A53" t="s">
        <v>43</v>
      </c>
      <c r="B53" t="s">
        <v>44</v>
      </c>
      <c r="C53" t="s">
        <v>927</v>
      </c>
      <c r="D53">
        <v>1</v>
      </c>
      <c r="E53">
        <v>99.1</v>
      </c>
      <c r="F53">
        <v>99.1</v>
      </c>
      <c r="G53">
        <v>99.1</v>
      </c>
      <c r="H53">
        <v>99.1</v>
      </c>
    </row>
    <row r="54" spans="1:8" x14ac:dyDescent="0.25">
      <c r="A54" t="s">
        <v>99</v>
      </c>
      <c r="B54" t="s">
        <v>44</v>
      </c>
      <c r="C54" t="s">
        <v>921</v>
      </c>
      <c r="D54">
        <v>4</v>
      </c>
      <c r="E54">
        <v>62.2</v>
      </c>
      <c r="F54">
        <v>63.3</v>
      </c>
      <c r="G54">
        <v>54.5</v>
      </c>
      <c r="H54">
        <v>74.3</v>
      </c>
    </row>
    <row r="55" spans="1:8" x14ac:dyDescent="0.25">
      <c r="A55" t="s">
        <v>345</v>
      </c>
      <c r="B55" t="s">
        <v>44</v>
      </c>
      <c r="C55" t="s">
        <v>928</v>
      </c>
      <c r="D55">
        <v>3</v>
      </c>
      <c r="E55">
        <v>42.7</v>
      </c>
      <c r="F55">
        <v>42.57</v>
      </c>
      <c r="G55">
        <v>39</v>
      </c>
      <c r="H55">
        <v>46</v>
      </c>
    </row>
    <row r="56" spans="1:8" x14ac:dyDescent="0.25">
      <c r="A56" t="s">
        <v>105</v>
      </c>
      <c r="B56" t="s">
        <v>44</v>
      </c>
      <c r="C56" t="s">
        <v>921</v>
      </c>
      <c r="D56">
        <v>4</v>
      </c>
      <c r="E56">
        <v>44.15</v>
      </c>
      <c r="F56">
        <v>44</v>
      </c>
      <c r="G56">
        <v>37.5</v>
      </c>
      <c r="H56">
        <v>50.2</v>
      </c>
    </row>
    <row r="57" spans="1:8" x14ac:dyDescent="0.25">
      <c r="A57" t="s">
        <v>118</v>
      </c>
      <c r="B57" t="s">
        <v>44</v>
      </c>
      <c r="C57" t="s">
        <v>921</v>
      </c>
      <c r="D57">
        <v>4</v>
      </c>
      <c r="E57">
        <v>64.099999999999994</v>
      </c>
      <c r="F57">
        <v>64.45</v>
      </c>
      <c r="G57">
        <v>57.4</v>
      </c>
      <c r="H57">
        <v>72.2</v>
      </c>
    </row>
    <row r="58" spans="1:8" x14ac:dyDescent="0.25">
      <c r="A58" t="s">
        <v>136</v>
      </c>
      <c r="B58" t="s">
        <v>44</v>
      </c>
      <c r="C58" t="s">
        <v>921</v>
      </c>
      <c r="D58">
        <v>4</v>
      </c>
      <c r="E58">
        <v>47.8</v>
      </c>
      <c r="F58">
        <v>49.4</v>
      </c>
      <c r="G58">
        <v>45.2</v>
      </c>
      <c r="H58">
        <v>56.8</v>
      </c>
    </row>
    <row r="59" spans="1:8" x14ac:dyDescent="0.25">
      <c r="A59" t="s">
        <v>92</v>
      </c>
      <c r="B59" t="s">
        <v>44</v>
      </c>
      <c r="C59" t="s">
        <v>921</v>
      </c>
      <c r="D59">
        <v>4</v>
      </c>
      <c r="E59">
        <v>65.7</v>
      </c>
      <c r="F59">
        <v>66.400000000000006</v>
      </c>
      <c r="G59">
        <v>55.7</v>
      </c>
      <c r="H59">
        <v>78.5</v>
      </c>
    </row>
    <row r="60" spans="1:8" x14ac:dyDescent="0.25">
      <c r="A60" t="s">
        <v>95</v>
      </c>
      <c r="B60" t="s">
        <v>44</v>
      </c>
      <c r="C60" t="s">
        <v>921</v>
      </c>
      <c r="D60">
        <v>4</v>
      </c>
      <c r="E60">
        <v>62.8</v>
      </c>
      <c r="F60">
        <v>64.47</v>
      </c>
      <c r="G60">
        <v>57.3</v>
      </c>
      <c r="H60">
        <v>75</v>
      </c>
    </row>
    <row r="61" spans="1:8" x14ac:dyDescent="0.25">
      <c r="A61" t="s">
        <v>122</v>
      </c>
      <c r="B61" t="s">
        <v>44</v>
      </c>
      <c r="C61" t="s">
        <v>921</v>
      </c>
      <c r="D61">
        <v>4</v>
      </c>
      <c r="E61">
        <v>63</v>
      </c>
      <c r="F61">
        <v>65</v>
      </c>
      <c r="G61">
        <v>57.7</v>
      </c>
      <c r="H61">
        <v>76.3</v>
      </c>
    </row>
    <row r="62" spans="1:8" x14ac:dyDescent="0.25">
      <c r="A62" t="s">
        <v>108</v>
      </c>
      <c r="B62" t="s">
        <v>44</v>
      </c>
      <c r="C62" t="s">
        <v>921</v>
      </c>
      <c r="D62">
        <v>4</v>
      </c>
      <c r="E62">
        <v>45.6</v>
      </c>
      <c r="F62">
        <v>45.75</v>
      </c>
      <c r="G62">
        <v>38.700000000000003</v>
      </c>
      <c r="H62">
        <v>53.1</v>
      </c>
    </row>
    <row r="63" spans="1:8" x14ac:dyDescent="0.25">
      <c r="A63" t="s">
        <v>115</v>
      </c>
      <c r="B63" t="s">
        <v>44</v>
      </c>
      <c r="C63" t="s">
        <v>921</v>
      </c>
      <c r="D63">
        <v>4</v>
      </c>
      <c r="E63">
        <v>45.9</v>
      </c>
      <c r="F63">
        <v>46.85</v>
      </c>
      <c r="G63">
        <v>42.5</v>
      </c>
      <c r="H63">
        <v>53.1</v>
      </c>
    </row>
    <row r="64" spans="1:8" x14ac:dyDescent="0.25">
      <c r="A64" t="s">
        <v>378</v>
      </c>
      <c r="B64" t="s">
        <v>44</v>
      </c>
      <c r="C64" t="s">
        <v>392</v>
      </c>
      <c r="D64">
        <v>3</v>
      </c>
      <c r="E64">
        <v>87.3</v>
      </c>
      <c r="F64">
        <v>87.07</v>
      </c>
      <c r="G64">
        <v>85.5</v>
      </c>
      <c r="H64">
        <v>88.4</v>
      </c>
    </row>
    <row r="65" spans="1:8" x14ac:dyDescent="0.25">
      <c r="A65" t="s">
        <v>125</v>
      </c>
      <c r="B65" t="s">
        <v>44</v>
      </c>
      <c r="C65" t="s">
        <v>921</v>
      </c>
      <c r="D65">
        <v>4</v>
      </c>
      <c r="E65">
        <v>52.45</v>
      </c>
      <c r="F65">
        <v>52.82</v>
      </c>
      <c r="G65">
        <v>50.2</v>
      </c>
      <c r="H65">
        <v>56.2</v>
      </c>
    </row>
    <row r="66" spans="1:8" x14ac:dyDescent="0.25">
      <c r="A66" t="s">
        <v>337</v>
      </c>
      <c r="B66" t="s">
        <v>304</v>
      </c>
      <c r="C66" t="s">
        <v>921</v>
      </c>
      <c r="D66">
        <v>4</v>
      </c>
      <c r="E66">
        <v>330.25</v>
      </c>
      <c r="F66">
        <v>297.55</v>
      </c>
      <c r="G66">
        <v>196.2</v>
      </c>
      <c r="H66">
        <v>333.5</v>
      </c>
    </row>
    <row r="67" spans="1:8" x14ac:dyDescent="0.25">
      <c r="A67" t="s">
        <v>360</v>
      </c>
      <c r="B67" t="s">
        <v>304</v>
      </c>
      <c r="C67" t="s">
        <v>921</v>
      </c>
      <c r="D67">
        <v>4</v>
      </c>
      <c r="E67">
        <v>263.25</v>
      </c>
      <c r="F67">
        <v>260.55</v>
      </c>
      <c r="G67">
        <v>252.2</v>
      </c>
      <c r="H67">
        <v>263.5</v>
      </c>
    </row>
    <row r="68" spans="1:8" x14ac:dyDescent="0.25">
      <c r="A68" t="s">
        <v>303</v>
      </c>
      <c r="B68" t="s">
        <v>304</v>
      </c>
      <c r="C68" t="s">
        <v>921</v>
      </c>
      <c r="D68">
        <v>4</v>
      </c>
      <c r="E68">
        <v>393.05</v>
      </c>
      <c r="F68">
        <v>411.48</v>
      </c>
      <c r="G68">
        <v>389.9</v>
      </c>
      <c r="H68">
        <v>469.9</v>
      </c>
    </row>
    <row r="69" spans="1:8" x14ac:dyDescent="0.25">
      <c r="A69" t="s">
        <v>323</v>
      </c>
      <c r="B69" t="s">
        <v>304</v>
      </c>
      <c r="C69" t="s">
        <v>921</v>
      </c>
      <c r="D69">
        <v>4</v>
      </c>
      <c r="E69">
        <v>563.5</v>
      </c>
      <c r="F69">
        <v>563.33000000000004</v>
      </c>
      <c r="G69">
        <v>527.9</v>
      </c>
      <c r="H69">
        <v>598.4</v>
      </c>
    </row>
    <row r="70" spans="1:8" x14ac:dyDescent="0.25">
      <c r="A70" t="s">
        <v>332</v>
      </c>
      <c r="B70" t="s">
        <v>304</v>
      </c>
      <c r="C70" t="s">
        <v>921</v>
      </c>
      <c r="D70">
        <v>4</v>
      </c>
      <c r="E70">
        <v>557.75</v>
      </c>
      <c r="F70">
        <v>547.33000000000004</v>
      </c>
      <c r="G70">
        <v>477</v>
      </c>
      <c r="H70">
        <v>596.79999999999995</v>
      </c>
    </row>
    <row r="71" spans="1:8" x14ac:dyDescent="0.25">
      <c r="A71" t="s">
        <v>336</v>
      </c>
      <c r="B71" t="s">
        <v>304</v>
      </c>
      <c r="C71" t="s">
        <v>921</v>
      </c>
      <c r="D71">
        <v>4</v>
      </c>
      <c r="E71">
        <v>243.8</v>
      </c>
      <c r="F71">
        <v>242.75</v>
      </c>
      <c r="G71">
        <v>224.8</v>
      </c>
      <c r="H71">
        <v>258.60000000000002</v>
      </c>
    </row>
    <row r="72" spans="1:8" x14ac:dyDescent="0.25">
      <c r="A72" t="s">
        <v>329</v>
      </c>
      <c r="B72" t="s">
        <v>304</v>
      </c>
      <c r="C72" t="s">
        <v>921</v>
      </c>
      <c r="D72">
        <v>4</v>
      </c>
      <c r="E72">
        <v>343.3</v>
      </c>
      <c r="F72">
        <v>343.02</v>
      </c>
      <c r="G72">
        <v>328.1</v>
      </c>
      <c r="H72">
        <v>357.4</v>
      </c>
    </row>
    <row r="73" spans="1:8" x14ac:dyDescent="0.25">
      <c r="A73" t="s">
        <v>910</v>
      </c>
      <c r="B73" t="s">
        <v>304</v>
      </c>
      <c r="C73" t="s">
        <v>922</v>
      </c>
      <c r="D73">
        <v>1</v>
      </c>
      <c r="E73">
        <v>278.39999999999998</v>
      </c>
      <c r="F73">
        <v>278.39999999999998</v>
      </c>
      <c r="G73">
        <v>278.39999999999998</v>
      </c>
      <c r="H73">
        <v>278.39999999999998</v>
      </c>
    </row>
    <row r="74" spans="1:8" x14ac:dyDescent="0.25">
      <c r="A74" t="s">
        <v>301</v>
      </c>
      <c r="B74" t="s">
        <v>281</v>
      </c>
      <c r="C74" t="s">
        <v>921</v>
      </c>
      <c r="D74">
        <v>4</v>
      </c>
      <c r="E74">
        <v>163.85</v>
      </c>
      <c r="F74">
        <v>163.1</v>
      </c>
      <c r="G74">
        <v>155.19999999999999</v>
      </c>
      <c r="H74">
        <v>169.5</v>
      </c>
    </row>
    <row r="75" spans="1:8" x14ac:dyDescent="0.25">
      <c r="A75" t="s">
        <v>486</v>
      </c>
      <c r="B75" t="s">
        <v>281</v>
      </c>
      <c r="C75" t="s">
        <v>925</v>
      </c>
      <c r="D75">
        <v>2</v>
      </c>
      <c r="E75">
        <v>51.45</v>
      </c>
      <c r="F75">
        <v>51.45</v>
      </c>
      <c r="G75">
        <v>50.7</v>
      </c>
      <c r="H75">
        <v>52.2</v>
      </c>
    </row>
    <row r="76" spans="1:8" x14ac:dyDescent="0.25">
      <c r="A76" t="s">
        <v>338</v>
      </c>
      <c r="B76" t="s">
        <v>281</v>
      </c>
      <c r="C76" t="s">
        <v>921</v>
      </c>
      <c r="D76">
        <v>4</v>
      </c>
      <c r="E76">
        <v>84.85</v>
      </c>
      <c r="F76">
        <v>88.62</v>
      </c>
      <c r="G76">
        <v>79.599999999999994</v>
      </c>
      <c r="H76">
        <v>105.2</v>
      </c>
    </row>
    <row r="77" spans="1:8" x14ac:dyDescent="0.25">
      <c r="A77" t="s">
        <v>280</v>
      </c>
      <c r="B77" t="s">
        <v>281</v>
      </c>
      <c r="C77" t="s">
        <v>921</v>
      </c>
      <c r="D77">
        <v>4</v>
      </c>
      <c r="E77">
        <v>82.8</v>
      </c>
      <c r="F77">
        <v>82.55</v>
      </c>
      <c r="G77">
        <v>74.400000000000006</v>
      </c>
      <c r="H77">
        <v>90.2</v>
      </c>
    </row>
    <row r="78" spans="1:8" x14ac:dyDescent="0.25">
      <c r="A78" t="s">
        <v>661</v>
      </c>
      <c r="B78" t="s">
        <v>663</v>
      </c>
      <c r="C78" t="s">
        <v>925</v>
      </c>
      <c r="D78">
        <v>2</v>
      </c>
      <c r="E78">
        <v>134.9</v>
      </c>
      <c r="F78">
        <v>134.9</v>
      </c>
      <c r="G78">
        <v>118.5</v>
      </c>
      <c r="H78">
        <v>151.30000000000001</v>
      </c>
    </row>
    <row r="79" spans="1:8" x14ac:dyDescent="0.25">
      <c r="A79" t="s">
        <v>642</v>
      </c>
      <c r="B79" t="s">
        <v>297</v>
      </c>
      <c r="C79" t="s">
        <v>925</v>
      </c>
      <c r="D79">
        <v>2</v>
      </c>
      <c r="E79">
        <v>135.9</v>
      </c>
      <c r="F79">
        <v>135.9</v>
      </c>
      <c r="G79">
        <v>132.19999999999999</v>
      </c>
      <c r="H79">
        <v>139.6</v>
      </c>
    </row>
    <row r="80" spans="1:8" x14ac:dyDescent="0.25">
      <c r="A80" t="s">
        <v>543</v>
      </c>
      <c r="B80" t="s">
        <v>297</v>
      </c>
      <c r="C80" t="s">
        <v>925</v>
      </c>
      <c r="D80">
        <v>2</v>
      </c>
      <c r="E80">
        <v>132.44999999999999</v>
      </c>
      <c r="F80">
        <v>132.44999999999999</v>
      </c>
      <c r="G80">
        <v>127</v>
      </c>
      <c r="H80">
        <v>137.9</v>
      </c>
    </row>
    <row r="81" spans="1:8" x14ac:dyDescent="0.25">
      <c r="A81" t="s">
        <v>296</v>
      </c>
      <c r="B81" t="s">
        <v>297</v>
      </c>
      <c r="C81" t="s">
        <v>921</v>
      </c>
      <c r="D81">
        <v>4</v>
      </c>
      <c r="E81">
        <v>188.2</v>
      </c>
      <c r="F81">
        <v>187.9</v>
      </c>
      <c r="G81">
        <v>179.8</v>
      </c>
      <c r="H81">
        <v>195.4</v>
      </c>
    </row>
    <row r="82" spans="1:8" x14ac:dyDescent="0.25">
      <c r="A82" t="s">
        <v>912</v>
      </c>
      <c r="B82" t="s">
        <v>297</v>
      </c>
      <c r="C82" t="s">
        <v>922</v>
      </c>
      <c r="D82">
        <v>1</v>
      </c>
      <c r="E82">
        <v>148.80000000000001</v>
      </c>
      <c r="F82">
        <v>148.80000000000001</v>
      </c>
      <c r="G82">
        <v>148.80000000000001</v>
      </c>
      <c r="H82">
        <v>148.80000000000001</v>
      </c>
    </row>
    <row r="83" spans="1:8" x14ac:dyDescent="0.25">
      <c r="A83" t="s">
        <v>168</v>
      </c>
      <c r="B83" t="s">
        <v>170</v>
      </c>
      <c r="C83" t="s">
        <v>921</v>
      </c>
      <c r="D83">
        <v>4</v>
      </c>
      <c r="E83">
        <v>78.75</v>
      </c>
      <c r="F83">
        <v>74.180000000000007</v>
      </c>
      <c r="G83">
        <v>53.7</v>
      </c>
      <c r="H83">
        <v>85.5</v>
      </c>
    </row>
    <row r="84" spans="1:8" x14ac:dyDescent="0.25">
      <c r="A84" t="s">
        <v>235</v>
      </c>
      <c r="B84" t="s">
        <v>170</v>
      </c>
      <c r="C84" t="s">
        <v>881</v>
      </c>
      <c r="D84">
        <v>3</v>
      </c>
      <c r="E84">
        <v>110.4</v>
      </c>
      <c r="F84">
        <v>116.73</v>
      </c>
      <c r="G84">
        <v>106.4</v>
      </c>
      <c r="H84">
        <v>133.4</v>
      </c>
    </row>
    <row r="85" spans="1:8" x14ac:dyDescent="0.25">
      <c r="A85" t="s">
        <v>407</v>
      </c>
      <c r="B85" t="s">
        <v>38</v>
      </c>
      <c r="C85" t="s">
        <v>926</v>
      </c>
      <c r="D85">
        <v>3</v>
      </c>
      <c r="E85">
        <v>74.400000000000006</v>
      </c>
      <c r="F85">
        <v>73.67</v>
      </c>
      <c r="G85">
        <v>68.8</v>
      </c>
      <c r="H85">
        <v>77.8</v>
      </c>
    </row>
    <row r="86" spans="1:8" x14ac:dyDescent="0.25">
      <c r="A86" t="s">
        <v>311</v>
      </c>
      <c r="B86" t="s">
        <v>38</v>
      </c>
      <c r="C86" t="s">
        <v>929</v>
      </c>
      <c r="D86">
        <v>2</v>
      </c>
      <c r="E86">
        <v>59.15</v>
      </c>
      <c r="F86">
        <v>59.15</v>
      </c>
      <c r="G86">
        <v>57.6</v>
      </c>
      <c r="H86">
        <v>60.7</v>
      </c>
    </row>
    <row r="87" spans="1:8" x14ac:dyDescent="0.25">
      <c r="A87" t="s">
        <v>208</v>
      </c>
      <c r="B87" t="s">
        <v>38</v>
      </c>
      <c r="C87" t="s">
        <v>921</v>
      </c>
      <c r="D87">
        <v>4</v>
      </c>
      <c r="E87">
        <v>30.75</v>
      </c>
      <c r="F87">
        <v>31.32</v>
      </c>
      <c r="G87">
        <v>30</v>
      </c>
      <c r="H87">
        <v>33.799999999999997</v>
      </c>
    </row>
    <row r="88" spans="1:8" x14ac:dyDescent="0.25">
      <c r="A88" t="s">
        <v>326</v>
      </c>
      <c r="B88" t="s">
        <v>38</v>
      </c>
      <c r="C88" t="s">
        <v>921</v>
      </c>
      <c r="D88">
        <v>4</v>
      </c>
      <c r="E88">
        <v>60.65</v>
      </c>
      <c r="F88">
        <v>60.48</v>
      </c>
      <c r="G88">
        <v>55.7</v>
      </c>
      <c r="H88">
        <v>64.900000000000006</v>
      </c>
    </row>
    <row r="89" spans="1:8" x14ac:dyDescent="0.25">
      <c r="A89" t="s">
        <v>862</v>
      </c>
      <c r="B89" t="s">
        <v>38</v>
      </c>
      <c r="C89" t="s">
        <v>925</v>
      </c>
      <c r="D89">
        <v>2</v>
      </c>
      <c r="E89">
        <v>63.75</v>
      </c>
      <c r="F89">
        <v>63.75</v>
      </c>
      <c r="G89">
        <v>61.2</v>
      </c>
      <c r="H89">
        <v>66.3</v>
      </c>
    </row>
    <row r="90" spans="1:8" x14ac:dyDescent="0.25">
      <c r="A90" t="s">
        <v>856</v>
      </c>
      <c r="B90" t="s">
        <v>38</v>
      </c>
      <c r="C90" t="s">
        <v>924</v>
      </c>
      <c r="D90">
        <v>1</v>
      </c>
      <c r="E90">
        <v>80.3</v>
      </c>
      <c r="F90">
        <v>80.3</v>
      </c>
      <c r="G90">
        <v>80.3</v>
      </c>
      <c r="H90">
        <v>80.3</v>
      </c>
    </row>
    <row r="91" spans="1:8" x14ac:dyDescent="0.25">
      <c r="A91" t="s">
        <v>213</v>
      </c>
      <c r="B91" t="s">
        <v>38</v>
      </c>
      <c r="C91" t="s">
        <v>921</v>
      </c>
      <c r="D91">
        <v>4</v>
      </c>
      <c r="E91">
        <v>45.6</v>
      </c>
      <c r="F91">
        <v>44.95</v>
      </c>
      <c r="G91">
        <v>40.700000000000003</v>
      </c>
      <c r="H91">
        <v>47.9</v>
      </c>
    </row>
    <row r="92" spans="1:8" x14ac:dyDescent="0.25">
      <c r="A92" t="s">
        <v>672</v>
      </c>
      <c r="B92" t="s">
        <v>38</v>
      </c>
      <c r="C92" t="s">
        <v>925</v>
      </c>
      <c r="D92">
        <v>2</v>
      </c>
      <c r="E92">
        <v>87.6</v>
      </c>
      <c r="F92">
        <v>87.6</v>
      </c>
      <c r="G92">
        <v>86.8</v>
      </c>
      <c r="H92">
        <v>88.4</v>
      </c>
    </row>
    <row r="93" spans="1:8" x14ac:dyDescent="0.25">
      <c r="A93" t="s">
        <v>53</v>
      </c>
      <c r="B93" t="s">
        <v>38</v>
      </c>
      <c r="C93" t="s">
        <v>921</v>
      </c>
      <c r="D93">
        <v>4</v>
      </c>
      <c r="E93">
        <v>64.95</v>
      </c>
      <c r="F93">
        <v>65.08</v>
      </c>
      <c r="G93">
        <v>57.4</v>
      </c>
      <c r="H93">
        <v>73</v>
      </c>
    </row>
    <row r="94" spans="1:8" x14ac:dyDescent="0.25">
      <c r="A94" t="s">
        <v>876</v>
      </c>
      <c r="B94" t="s">
        <v>38</v>
      </c>
      <c r="C94" t="s">
        <v>922</v>
      </c>
      <c r="D94">
        <v>1</v>
      </c>
      <c r="E94">
        <v>48.7</v>
      </c>
      <c r="F94">
        <v>48.7</v>
      </c>
      <c r="G94">
        <v>48.7</v>
      </c>
      <c r="H94">
        <v>48.7</v>
      </c>
    </row>
    <row r="95" spans="1:8" x14ac:dyDescent="0.25">
      <c r="A95" t="s">
        <v>56</v>
      </c>
      <c r="B95" t="s">
        <v>38</v>
      </c>
      <c r="C95" t="s">
        <v>921</v>
      </c>
      <c r="D95">
        <v>4</v>
      </c>
      <c r="E95">
        <v>87.55</v>
      </c>
      <c r="F95">
        <v>88.1</v>
      </c>
      <c r="G95">
        <v>84.4</v>
      </c>
      <c r="H95">
        <v>92.9</v>
      </c>
    </row>
    <row r="96" spans="1:8" x14ac:dyDescent="0.25">
      <c r="A96" t="s">
        <v>210</v>
      </c>
      <c r="B96" t="s">
        <v>38</v>
      </c>
      <c r="C96" t="s">
        <v>921</v>
      </c>
      <c r="D96">
        <v>4</v>
      </c>
      <c r="E96">
        <v>40.549999999999997</v>
      </c>
      <c r="F96">
        <v>40.549999999999997</v>
      </c>
      <c r="G96">
        <v>37.9</v>
      </c>
      <c r="H96">
        <v>43.2</v>
      </c>
    </row>
    <row r="97" spans="1:8" x14ac:dyDescent="0.25">
      <c r="A97" t="s">
        <v>390</v>
      </c>
      <c r="B97" t="s">
        <v>38</v>
      </c>
      <c r="C97" t="s">
        <v>930</v>
      </c>
      <c r="D97">
        <v>2</v>
      </c>
      <c r="E97">
        <v>49.7</v>
      </c>
      <c r="F97">
        <v>49.7</v>
      </c>
      <c r="G97">
        <v>20.9</v>
      </c>
      <c r="H97">
        <v>78.5</v>
      </c>
    </row>
    <row r="98" spans="1:8" x14ac:dyDescent="0.25">
      <c r="A98" t="s">
        <v>176</v>
      </c>
      <c r="B98" t="s">
        <v>38</v>
      </c>
      <c r="C98" t="s">
        <v>392</v>
      </c>
      <c r="D98">
        <v>3</v>
      </c>
      <c r="E98">
        <v>26</v>
      </c>
      <c r="F98">
        <v>26.8</v>
      </c>
      <c r="G98">
        <v>25.6</v>
      </c>
      <c r="H98">
        <v>28.8</v>
      </c>
    </row>
    <row r="99" spans="1:8" x14ac:dyDescent="0.25">
      <c r="A99" t="s">
        <v>109</v>
      </c>
      <c r="B99" t="s">
        <v>38</v>
      </c>
      <c r="C99" t="s">
        <v>921</v>
      </c>
      <c r="D99">
        <v>4</v>
      </c>
      <c r="E99">
        <v>110.8</v>
      </c>
      <c r="F99">
        <v>110.9</v>
      </c>
      <c r="G99">
        <v>110.5</v>
      </c>
      <c r="H99">
        <v>111.5</v>
      </c>
    </row>
    <row r="100" spans="1:8" x14ac:dyDescent="0.25">
      <c r="A100" t="s">
        <v>860</v>
      </c>
      <c r="B100" t="s">
        <v>38</v>
      </c>
      <c r="C100" t="s">
        <v>925</v>
      </c>
      <c r="D100">
        <v>2</v>
      </c>
      <c r="E100">
        <v>61.05</v>
      </c>
      <c r="F100">
        <v>61.05</v>
      </c>
      <c r="G100">
        <v>59.9</v>
      </c>
      <c r="H100">
        <v>62.2</v>
      </c>
    </row>
    <row r="101" spans="1:8" x14ac:dyDescent="0.25">
      <c r="A101" t="s">
        <v>287</v>
      </c>
      <c r="B101" t="s">
        <v>38</v>
      </c>
      <c r="C101" t="s">
        <v>921</v>
      </c>
      <c r="D101">
        <v>4</v>
      </c>
      <c r="E101">
        <v>45.25</v>
      </c>
      <c r="F101">
        <v>44.78</v>
      </c>
      <c r="G101">
        <v>39.200000000000003</v>
      </c>
      <c r="H101">
        <v>49.4</v>
      </c>
    </row>
    <row r="102" spans="1:8" x14ac:dyDescent="0.25">
      <c r="A102" t="s">
        <v>175</v>
      </c>
      <c r="B102" t="s">
        <v>38</v>
      </c>
      <c r="C102" t="s">
        <v>921</v>
      </c>
      <c r="D102">
        <v>4</v>
      </c>
      <c r="E102">
        <v>75.45</v>
      </c>
      <c r="F102">
        <v>77.22</v>
      </c>
      <c r="G102">
        <v>74.599999999999994</v>
      </c>
      <c r="H102">
        <v>83.4</v>
      </c>
    </row>
    <row r="103" spans="1:8" x14ac:dyDescent="0.25">
      <c r="A103" t="s">
        <v>886</v>
      </c>
      <c r="B103" t="s">
        <v>38</v>
      </c>
      <c r="C103" t="s">
        <v>922</v>
      </c>
      <c r="D103">
        <v>1</v>
      </c>
      <c r="E103">
        <v>94.8</v>
      </c>
      <c r="F103">
        <v>94.8</v>
      </c>
      <c r="G103">
        <v>94.8</v>
      </c>
      <c r="H103">
        <v>94.8</v>
      </c>
    </row>
    <row r="104" spans="1:8" x14ac:dyDescent="0.25">
      <c r="A104" t="s">
        <v>167</v>
      </c>
      <c r="B104" t="s">
        <v>38</v>
      </c>
      <c r="C104" t="s">
        <v>392</v>
      </c>
      <c r="D104">
        <v>3</v>
      </c>
      <c r="E104">
        <v>90</v>
      </c>
      <c r="F104">
        <v>91.9</v>
      </c>
      <c r="G104">
        <v>89.5</v>
      </c>
      <c r="H104">
        <v>96.2</v>
      </c>
    </row>
    <row r="105" spans="1:8" x14ac:dyDescent="0.25">
      <c r="A105" t="s">
        <v>162</v>
      </c>
      <c r="B105" t="s">
        <v>38</v>
      </c>
      <c r="C105" t="s">
        <v>392</v>
      </c>
      <c r="D105">
        <v>3</v>
      </c>
      <c r="E105">
        <v>90.3</v>
      </c>
      <c r="F105">
        <v>91.47</v>
      </c>
      <c r="G105">
        <v>90.3</v>
      </c>
      <c r="H105">
        <v>93.8</v>
      </c>
    </row>
    <row r="106" spans="1:8" x14ac:dyDescent="0.25">
      <c r="A106" t="s">
        <v>135</v>
      </c>
      <c r="B106" t="s">
        <v>38</v>
      </c>
      <c r="C106" t="s">
        <v>929</v>
      </c>
      <c r="D106">
        <v>2</v>
      </c>
      <c r="E106">
        <v>94.45</v>
      </c>
      <c r="F106">
        <v>94.45</v>
      </c>
      <c r="G106">
        <v>93.2</v>
      </c>
      <c r="H106">
        <v>95.7</v>
      </c>
    </row>
    <row r="107" spans="1:8" x14ac:dyDescent="0.25">
      <c r="A107" t="s">
        <v>178</v>
      </c>
      <c r="B107" t="s">
        <v>38</v>
      </c>
      <c r="C107" t="s">
        <v>921</v>
      </c>
      <c r="D107">
        <v>4</v>
      </c>
      <c r="E107">
        <v>78.95</v>
      </c>
      <c r="F107">
        <v>77.88</v>
      </c>
      <c r="G107">
        <v>72</v>
      </c>
      <c r="H107">
        <v>81.599999999999994</v>
      </c>
    </row>
    <row r="108" spans="1:8" x14ac:dyDescent="0.25">
      <c r="A108" t="s">
        <v>143</v>
      </c>
      <c r="B108" t="s">
        <v>38</v>
      </c>
      <c r="C108" t="s">
        <v>929</v>
      </c>
      <c r="D108">
        <v>2</v>
      </c>
      <c r="E108">
        <v>68.7</v>
      </c>
      <c r="F108">
        <v>68.7</v>
      </c>
      <c r="G108">
        <v>64.099999999999994</v>
      </c>
      <c r="H108">
        <v>73.3</v>
      </c>
    </row>
    <row r="109" spans="1:8" x14ac:dyDescent="0.25">
      <c r="A109" t="s">
        <v>55</v>
      </c>
      <c r="B109" t="s">
        <v>38</v>
      </c>
      <c r="C109" t="s">
        <v>921</v>
      </c>
      <c r="D109">
        <v>4</v>
      </c>
      <c r="E109">
        <v>94.2</v>
      </c>
      <c r="F109">
        <v>95.55</v>
      </c>
      <c r="G109">
        <v>92.3</v>
      </c>
      <c r="H109">
        <v>101.5</v>
      </c>
    </row>
    <row r="110" spans="1:8" x14ac:dyDescent="0.25">
      <c r="A110" t="s">
        <v>214</v>
      </c>
      <c r="B110" t="s">
        <v>38</v>
      </c>
      <c r="C110" t="s">
        <v>921</v>
      </c>
      <c r="D110">
        <v>4</v>
      </c>
      <c r="E110">
        <v>41</v>
      </c>
      <c r="F110">
        <v>41.7</v>
      </c>
      <c r="G110">
        <v>19.5</v>
      </c>
      <c r="H110">
        <v>65.3</v>
      </c>
    </row>
    <row r="111" spans="1:8" x14ac:dyDescent="0.25">
      <c r="A111" t="s">
        <v>245</v>
      </c>
      <c r="B111" t="s">
        <v>38</v>
      </c>
      <c r="C111" t="s">
        <v>921</v>
      </c>
      <c r="D111">
        <v>4</v>
      </c>
      <c r="E111">
        <v>86.6</v>
      </c>
      <c r="F111">
        <v>84.7</v>
      </c>
      <c r="G111">
        <v>76.8</v>
      </c>
      <c r="H111">
        <v>88.8</v>
      </c>
    </row>
    <row r="112" spans="1:8" x14ac:dyDescent="0.25">
      <c r="A112" t="s">
        <v>198</v>
      </c>
      <c r="B112" t="s">
        <v>38</v>
      </c>
      <c r="C112" t="s">
        <v>927</v>
      </c>
      <c r="D112">
        <v>1</v>
      </c>
      <c r="E112">
        <v>115.3</v>
      </c>
      <c r="F112">
        <v>115.3</v>
      </c>
      <c r="G112">
        <v>115.3</v>
      </c>
      <c r="H112">
        <v>115.3</v>
      </c>
    </row>
    <row r="113" spans="1:8" x14ac:dyDescent="0.25">
      <c r="A113" t="s">
        <v>387</v>
      </c>
      <c r="B113" t="s">
        <v>38</v>
      </c>
      <c r="C113" t="s">
        <v>921</v>
      </c>
      <c r="D113">
        <v>4</v>
      </c>
      <c r="E113">
        <v>95.4</v>
      </c>
      <c r="F113">
        <v>96.05</v>
      </c>
      <c r="G113">
        <v>89.9</v>
      </c>
      <c r="H113">
        <v>103.5</v>
      </c>
    </row>
    <row r="114" spans="1:8" x14ac:dyDescent="0.25">
      <c r="A114" t="s">
        <v>398</v>
      </c>
      <c r="B114" t="s">
        <v>38</v>
      </c>
      <c r="C114" t="s">
        <v>926</v>
      </c>
      <c r="D114">
        <v>3</v>
      </c>
      <c r="E114">
        <v>71.099999999999994</v>
      </c>
      <c r="F114">
        <v>74.03</v>
      </c>
      <c r="G114">
        <v>67.900000000000006</v>
      </c>
      <c r="H114">
        <v>83.1</v>
      </c>
    </row>
    <row r="115" spans="1:8" x14ac:dyDescent="0.25">
      <c r="A115" t="s">
        <v>790</v>
      </c>
      <c r="B115" t="s">
        <v>38</v>
      </c>
      <c r="C115" t="s">
        <v>925</v>
      </c>
      <c r="D115">
        <v>2</v>
      </c>
      <c r="E115">
        <v>63.5</v>
      </c>
      <c r="F115">
        <v>63.5</v>
      </c>
      <c r="G115">
        <v>60</v>
      </c>
      <c r="H115">
        <v>67</v>
      </c>
    </row>
    <row r="116" spans="1:8" x14ac:dyDescent="0.25">
      <c r="A116" t="s">
        <v>330</v>
      </c>
      <c r="B116" t="s">
        <v>38</v>
      </c>
      <c r="C116" t="s">
        <v>921</v>
      </c>
      <c r="D116">
        <v>4</v>
      </c>
      <c r="E116">
        <v>100.9</v>
      </c>
      <c r="F116">
        <v>98.8</v>
      </c>
      <c r="G116">
        <v>82</v>
      </c>
      <c r="H116">
        <v>111.4</v>
      </c>
    </row>
    <row r="117" spans="1:8" x14ac:dyDescent="0.25">
      <c r="A117" t="s">
        <v>123</v>
      </c>
      <c r="B117" t="s">
        <v>38</v>
      </c>
      <c r="C117" t="s">
        <v>921</v>
      </c>
      <c r="D117">
        <v>4</v>
      </c>
      <c r="E117">
        <v>62.3</v>
      </c>
      <c r="F117">
        <v>63.55</v>
      </c>
      <c r="G117">
        <v>58.5</v>
      </c>
      <c r="H117">
        <v>71.099999999999994</v>
      </c>
    </row>
    <row r="118" spans="1:8" x14ac:dyDescent="0.25">
      <c r="A118" t="s">
        <v>188</v>
      </c>
      <c r="B118" t="s">
        <v>38</v>
      </c>
      <c r="C118" t="s">
        <v>927</v>
      </c>
      <c r="D118">
        <v>1</v>
      </c>
      <c r="E118">
        <v>95.9</v>
      </c>
      <c r="F118">
        <v>95.9</v>
      </c>
      <c r="G118">
        <v>95.9</v>
      </c>
      <c r="H118">
        <v>95.9</v>
      </c>
    </row>
    <row r="119" spans="1:8" x14ac:dyDescent="0.25">
      <c r="A119" t="s">
        <v>302</v>
      </c>
      <c r="B119" t="s">
        <v>38</v>
      </c>
      <c r="C119" t="s">
        <v>881</v>
      </c>
      <c r="D119">
        <v>3</v>
      </c>
      <c r="E119">
        <v>72.8</v>
      </c>
      <c r="F119">
        <v>71.8</v>
      </c>
      <c r="G119">
        <v>64.7</v>
      </c>
      <c r="H119">
        <v>77.900000000000006</v>
      </c>
    </row>
    <row r="120" spans="1:8" x14ac:dyDescent="0.25">
      <c r="A120" t="s">
        <v>121</v>
      </c>
      <c r="B120" t="s">
        <v>38</v>
      </c>
      <c r="C120" t="s">
        <v>921</v>
      </c>
      <c r="D120">
        <v>4</v>
      </c>
      <c r="E120">
        <v>71.55</v>
      </c>
      <c r="F120">
        <v>70.849999999999994</v>
      </c>
      <c r="G120">
        <v>64.5</v>
      </c>
      <c r="H120">
        <v>75.8</v>
      </c>
    </row>
    <row r="121" spans="1:8" x14ac:dyDescent="0.25">
      <c r="A121" t="s">
        <v>617</v>
      </c>
      <c r="B121" t="s">
        <v>38</v>
      </c>
      <c r="C121" t="s">
        <v>924</v>
      </c>
      <c r="D121">
        <v>1</v>
      </c>
      <c r="E121">
        <v>62.6</v>
      </c>
      <c r="F121">
        <v>62.6</v>
      </c>
      <c r="G121">
        <v>62.6</v>
      </c>
      <c r="H121">
        <v>62.6</v>
      </c>
    </row>
    <row r="122" spans="1:8" x14ac:dyDescent="0.25">
      <c r="A122" t="s">
        <v>406</v>
      </c>
      <c r="B122" t="s">
        <v>38</v>
      </c>
      <c r="C122" t="s">
        <v>926</v>
      </c>
      <c r="D122">
        <v>3</v>
      </c>
      <c r="E122">
        <v>74.5</v>
      </c>
      <c r="F122">
        <v>73.83</v>
      </c>
      <c r="G122">
        <v>72</v>
      </c>
      <c r="H122">
        <v>75</v>
      </c>
    </row>
    <row r="123" spans="1:8" x14ac:dyDescent="0.25">
      <c r="A123" t="s">
        <v>145</v>
      </c>
      <c r="B123" t="s">
        <v>38</v>
      </c>
      <c r="C123" t="s">
        <v>921</v>
      </c>
      <c r="D123">
        <v>4</v>
      </c>
      <c r="E123">
        <v>89.05</v>
      </c>
      <c r="F123">
        <v>88.48</v>
      </c>
      <c r="G123">
        <v>71</v>
      </c>
      <c r="H123">
        <v>104.8</v>
      </c>
    </row>
    <row r="124" spans="1:8" x14ac:dyDescent="0.25">
      <c r="A124" t="s">
        <v>63</v>
      </c>
      <c r="B124" t="s">
        <v>38</v>
      </c>
      <c r="C124" t="s">
        <v>392</v>
      </c>
      <c r="D124">
        <v>3</v>
      </c>
      <c r="E124">
        <v>67.900000000000006</v>
      </c>
      <c r="F124">
        <v>74.17</v>
      </c>
      <c r="G124">
        <v>65.5</v>
      </c>
      <c r="H124">
        <v>89.1</v>
      </c>
    </row>
    <row r="125" spans="1:8" x14ac:dyDescent="0.25">
      <c r="A125" t="s">
        <v>238</v>
      </c>
      <c r="B125" t="s">
        <v>38</v>
      </c>
      <c r="C125" t="s">
        <v>921</v>
      </c>
      <c r="D125">
        <v>4</v>
      </c>
      <c r="E125">
        <v>83.65</v>
      </c>
      <c r="F125">
        <v>84.6</v>
      </c>
      <c r="G125">
        <v>77.5</v>
      </c>
      <c r="H125">
        <v>93.6</v>
      </c>
    </row>
    <row r="126" spans="1:8" x14ac:dyDescent="0.25">
      <c r="A126" t="s">
        <v>252</v>
      </c>
      <c r="B126" t="s">
        <v>38</v>
      </c>
      <c r="C126" t="s">
        <v>881</v>
      </c>
      <c r="D126">
        <v>3</v>
      </c>
      <c r="E126">
        <v>88.3</v>
      </c>
      <c r="F126">
        <v>88.33</v>
      </c>
      <c r="G126">
        <v>88.3</v>
      </c>
      <c r="H126">
        <v>88.4</v>
      </c>
    </row>
    <row r="127" spans="1:8" x14ac:dyDescent="0.25">
      <c r="A127" t="s">
        <v>759</v>
      </c>
      <c r="B127" t="s">
        <v>38</v>
      </c>
      <c r="C127" t="s">
        <v>925</v>
      </c>
      <c r="D127">
        <v>2</v>
      </c>
      <c r="E127">
        <v>65.45</v>
      </c>
      <c r="F127">
        <v>65.45</v>
      </c>
      <c r="G127">
        <v>60.9</v>
      </c>
      <c r="H127">
        <v>70</v>
      </c>
    </row>
    <row r="128" spans="1:8" x14ac:dyDescent="0.25">
      <c r="A128" t="s">
        <v>266</v>
      </c>
      <c r="B128" t="s">
        <v>38</v>
      </c>
      <c r="C128" t="s">
        <v>921</v>
      </c>
      <c r="D128">
        <v>4</v>
      </c>
      <c r="E128">
        <v>147.30000000000001</v>
      </c>
      <c r="F128">
        <v>155.80000000000001</v>
      </c>
      <c r="G128">
        <v>122.7</v>
      </c>
      <c r="H128">
        <v>205.9</v>
      </c>
    </row>
    <row r="129" spans="1:8" x14ac:dyDescent="0.25">
      <c r="A129" t="s">
        <v>328</v>
      </c>
      <c r="B129" t="s">
        <v>38</v>
      </c>
      <c r="C129" t="s">
        <v>921</v>
      </c>
      <c r="D129">
        <v>4</v>
      </c>
      <c r="E129">
        <v>40.6</v>
      </c>
      <c r="F129">
        <v>40.98</v>
      </c>
      <c r="G129">
        <v>39.299999999999997</v>
      </c>
      <c r="H129">
        <v>43.4</v>
      </c>
    </row>
    <row r="130" spans="1:8" x14ac:dyDescent="0.25">
      <c r="A130" t="s">
        <v>309</v>
      </c>
      <c r="B130" t="s">
        <v>38</v>
      </c>
      <c r="C130" t="s">
        <v>929</v>
      </c>
      <c r="D130">
        <v>2</v>
      </c>
      <c r="E130">
        <v>60.25</v>
      </c>
      <c r="F130">
        <v>60.25</v>
      </c>
      <c r="G130">
        <v>55</v>
      </c>
      <c r="H130">
        <v>65.5</v>
      </c>
    </row>
    <row r="131" spans="1:8" x14ac:dyDescent="0.25">
      <c r="A131" t="s">
        <v>189</v>
      </c>
      <c r="B131" t="s">
        <v>38</v>
      </c>
      <c r="C131" t="s">
        <v>921</v>
      </c>
      <c r="D131">
        <v>4</v>
      </c>
      <c r="E131">
        <v>71.45</v>
      </c>
      <c r="F131">
        <v>72.8</v>
      </c>
      <c r="G131">
        <v>65</v>
      </c>
      <c r="H131">
        <v>83.3</v>
      </c>
    </row>
    <row r="132" spans="1:8" x14ac:dyDescent="0.25">
      <c r="A132" t="s">
        <v>102</v>
      </c>
      <c r="B132" t="s">
        <v>38</v>
      </c>
      <c r="C132" t="s">
        <v>921</v>
      </c>
      <c r="D132">
        <v>4</v>
      </c>
      <c r="E132">
        <v>68.45</v>
      </c>
      <c r="F132">
        <v>68.88</v>
      </c>
      <c r="G132">
        <v>62.9</v>
      </c>
      <c r="H132">
        <v>75.7</v>
      </c>
    </row>
    <row r="133" spans="1:8" x14ac:dyDescent="0.25">
      <c r="A133" t="s">
        <v>204</v>
      </c>
      <c r="B133" t="s">
        <v>38</v>
      </c>
      <c r="C133" t="s">
        <v>921</v>
      </c>
      <c r="D133">
        <v>4</v>
      </c>
      <c r="E133">
        <v>65.2</v>
      </c>
      <c r="F133">
        <v>65.78</v>
      </c>
      <c r="G133">
        <v>56.6</v>
      </c>
      <c r="H133">
        <v>76.099999999999994</v>
      </c>
    </row>
    <row r="134" spans="1:8" x14ac:dyDescent="0.25">
      <c r="A134" t="s">
        <v>383</v>
      </c>
      <c r="B134" t="s">
        <v>38</v>
      </c>
      <c r="C134" t="s">
        <v>881</v>
      </c>
      <c r="D134">
        <v>3</v>
      </c>
      <c r="E134">
        <v>56</v>
      </c>
      <c r="F134">
        <v>56.2</v>
      </c>
      <c r="G134">
        <v>53.6</v>
      </c>
      <c r="H134">
        <v>59</v>
      </c>
    </row>
    <row r="135" spans="1:8" x14ac:dyDescent="0.25">
      <c r="A135" t="s">
        <v>86</v>
      </c>
      <c r="B135" t="s">
        <v>38</v>
      </c>
      <c r="C135" t="s">
        <v>921</v>
      </c>
      <c r="D135">
        <v>4</v>
      </c>
      <c r="E135">
        <v>103.45</v>
      </c>
      <c r="F135">
        <v>103.5</v>
      </c>
      <c r="G135">
        <v>103</v>
      </c>
      <c r="H135">
        <v>104.1</v>
      </c>
    </row>
    <row r="136" spans="1:8" x14ac:dyDescent="0.25">
      <c r="A136" t="s">
        <v>389</v>
      </c>
      <c r="B136" t="s">
        <v>38</v>
      </c>
      <c r="C136" t="s">
        <v>881</v>
      </c>
      <c r="D136">
        <v>3</v>
      </c>
      <c r="E136">
        <v>66.2</v>
      </c>
      <c r="F136">
        <v>67.63</v>
      </c>
      <c r="G136">
        <v>65.900000000000006</v>
      </c>
      <c r="H136">
        <v>70.8</v>
      </c>
    </row>
    <row r="137" spans="1:8" x14ac:dyDescent="0.25">
      <c r="A137" t="s">
        <v>379</v>
      </c>
      <c r="B137" t="s">
        <v>38</v>
      </c>
      <c r="C137" t="s">
        <v>921</v>
      </c>
      <c r="D137">
        <v>4</v>
      </c>
      <c r="E137">
        <v>91.75</v>
      </c>
      <c r="F137">
        <v>91.1</v>
      </c>
      <c r="G137">
        <v>83.6</v>
      </c>
      <c r="H137">
        <v>97.3</v>
      </c>
    </row>
    <row r="138" spans="1:8" x14ac:dyDescent="0.25">
      <c r="A138" t="s">
        <v>262</v>
      </c>
      <c r="B138" t="s">
        <v>38</v>
      </c>
      <c r="C138" t="s">
        <v>921</v>
      </c>
      <c r="D138">
        <v>4</v>
      </c>
      <c r="E138">
        <v>114</v>
      </c>
      <c r="F138">
        <v>112.38</v>
      </c>
      <c r="G138">
        <v>91.4</v>
      </c>
      <c r="H138">
        <v>130.1</v>
      </c>
    </row>
    <row r="139" spans="1:8" x14ac:dyDescent="0.25">
      <c r="A139" t="s">
        <v>182</v>
      </c>
      <c r="B139" t="s">
        <v>38</v>
      </c>
      <c r="C139" t="s">
        <v>921</v>
      </c>
      <c r="D139">
        <v>4</v>
      </c>
      <c r="E139">
        <v>76.150000000000006</v>
      </c>
      <c r="F139">
        <v>77.75</v>
      </c>
      <c r="G139">
        <v>71.7</v>
      </c>
      <c r="H139">
        <v>87</v>
      </c>
    </row>
    <row r="140" spans="1:8" x14ac:dyDescent="0.25">
      <c r="A140" t="s">
        <v>317</v>
      </c>
      <c r="B140" t="s">
        <v>38</v>
      </c>
      <c r="C140" t="s">
        <v>921</v>
      </c>
      <c r="D140">
        <v>4</v>
      </c>
      <c r="E140">
        <v>80.5</v>
      </c>
      <c r="F140">
        <v>82.72</v>
      </c>
      <c r="G140">
        <v>74.8</v>
      </c>
      <c r="H140">
        <v>95.1</v>
      </c>
    </row>
    <row r="141" spans="1:8" x14ac:dyDescent="0.25">
      <c r="A141" t="s">
        <v>748</v>
      </c>
      <c r="B141" t="s">
        <v>38</v>
      </c>
      <c r="C141" t="s">
        <v>925</v>
      </c>
      <c r="D141">
        <v>2</v>
      </c>
      <c r="E141">
        <v>60.6</v>
      </c>
      <c r="F141">
        <v>60.6</v>
      </c>
      <c r="G141">
        <v>55.3</v>
      </c>
      <c r="H141">
        <v>65.900000000000006</v>
      </c>
    </row>
    <row r="142" spans="1:8" x14ac:dyDescent="0.25">
      <c r="A142" t="s">
        <v>635</v>
      </c>
      <c r="B142" t="s">
        <v>38</v>
      </c>
      <c r="C142" t="s">
        <v>925</v>
      </c>
      <c r="D142">
        <v>2</v>
      </c>
      <c r="E142">
        <v>61.4</v>
      </c>
      <c r="F142">
        <v>61.4</v>
      </c>
      <c r="G142">
        <v>59.1</v>
      </c>
      <c r="H142">
        <v>63.7</v>
      </c>
    </row>
    <row r="143" spans="1:8" x14ac:dyDescent="0.25">
      <c r="A143" t="s">
        <v>134</v>
      </c>
      <c r="B143" t="s">
        <v>38</v>
      </c>
      <c r="C143" t="s">
        <v>921</v>
      </c>
      <c r="D143">
        <v>4</v>
      </c>
      <c r="E143">
        <v>95.2</v>
      </c>
      <c r="F143">
        <v>95.8</v>
      </c>
      <c r="G143">
        <v>86.4</v>
      </c>
      <c r="H143">
        <v>106.4</v>
      </c>
    </row>
    <row r="144" spans="1:8" x14ac:dyDescent="0.25">
      <c r="A144" t="s">
        <v>186</v>
      </c>
      <c r="B144" t="s">
        <v>38</v>
      </c>
      <c r="C144" t="s">
        <v>921</v>
      </c>
      <c r="D144">
        <v>4</v>
      </c>
      <c r="E144">
        <v>86.6</v>
      </c>
      <c r="F144">
        <v>81.72</v>
      </c>
      <c r="G144">
        <v>65.400000000000006</v>
      </c>
      <c r="H144">
        <v>88.3</v>
      </c>
    </row>
    <row r="145" spans="1:8" x14ac:dyDescent="0.25">
      <c r="A145" t="s">
        <v>82</v>
      </c>
      <c r="B145" t="s">
        <v>38</v>
      </c>
      <c r="C145" t="s">
        <v>921</v>
      </c>
      <c r="D145">
        <v>4</v>
      </c>
      <c r="E145">
        <v>73.2</v>
      </c>
      <c r="F145">
        <v>71.47</v>
      </c>
      <c r="G145">
        <v>64</v>
      </c>
      <c r="H145">
        <v>75.5</v>
      </c>
    </row>
    <row r="146" spans="1:8" x14ac:dyDescent="0.25">
      <c r="A146" t="s">
        <v>872</v>
      </c>
      <c r="B146" t="s">
        <v>38</v>
      </c>
      <c r="C146" t="s">
        <v>922</v>
      </c>
      <c r="D146">
        <v>1</v>
      </c>
      <c r="E146">
        <v>78.3</v>
      </c>
      <c r="F146">
        <v>78.3</v>
      </c>
      <c r="G146">
        <v>78.3</v>
      </c>
      <c r="H146">
        <v>78.3</v>
      </c>
    </row>
    <row r="147" spans="1:8" x14ac:dyDescent="0.25">
      <c r="A147" t="s">
        <v>215</v>
      </c>
      <c r="B147" t="s">
        <v>38</v>
      </c>
      <c r="C147" t="s">
        <v>921</v>
      </c>
      <c r="D147">
        <v>4</v>
      </c>
      <c r="E147">
        <v>75.2</v>
      </c>
      <c r="F147">
        <v>71.12</v>
      </c>
      <c r="G147">
        <v>56.2</v>
      </c>
      <c r="H147">
        <v>77.900000000000006</v>
      </c>
    </row>
    <row r="148" spans="1:8" x14ac:dyDescent="0.25">
      <c r="A148" t="s">
        <v>256</v>
      </c>
      <c r="B148" t="s">
        <v>38</v>
      </c>
      <c r="C148" t="s">
        <v>921</v>
      </c>
      <c r="D148">
        <v>4</v>
      </c>
      <c r="E148">
        <v>73.599999999999994</v>
      </c>
      <c r="F148">
        <v>61.68</v>
      </c>
      <c r="G148">
        <v>24.6</v>
      </c>
      <c r="H148">
        <v>74.900000000000006</v>
      </c>
    </row>
    <row r="149" spans="1:8" x14ac:dyDescent="0.25">
      <c r="A149" t="s">
        <v>590</v>
      </c>
      <c r="B149" t="s">
        <v>38</v>
      </c>
      <c r="C149" t="s">
        <v>925</v>
      </c>
      <c r="D149">
        <v>2</v>
      </c>
      <c r="E149">
        <v>40.65</v>
      </c>
      <c r="F149">
        <v>40.65</v>
      </c>
      <c r="G149">
        <v>40.1</v>
      </c>
      <c r="H149">
        <v>41.2</v>
      </c>
    </row>
    <row r="150" spans="1:8" x14ac:dyDescent="0.25">
      <c r="A150" t="s">
        <v>225</v>
      </c>
      <c r="B150" t="s">
        <v>38</v>
      </c>
      <c r="C150" t="s">
        <v>921</v>
      </c>
      <c r="D150">
        <v>4</v>
      </c>
      <c r="E150">
        <v>69.349999999999994</v>
      </c>
      <c r="F150">
        <v>69.349999999999994</v>
      </c>
      <c r="G150">
        <v>65.5</v>
      </c>
      <c r="H150">
        <v>73.2</v>
      </c>
    </row>
    <row r="151" spans="1:8" x14ac:dyDescent="0.25">
      <c r="A151" t="s">
        <v>177</v>
      </c>
      <c r="B151" t="s">
        <v>38</v>
      </c>
      <c r="C151" t="s">
        <v>921</v>
      </c>
      <c r="D151">
        <v>4</v>
      </c>
      <c r="E151">
        <v>74</v>
      </c>
      <c r="F151">
        <v>75.08</v>
      </c>
      <c r="G151">
        <v>65.400000000000006</v>
      </c>
      <c r="H151">
        <v>86.9</v>
      </c>
    </row>
    <row r="152" spans="1:8" x14ac:dyDescent="0.25">
      <c r="A152" t="s">
        <v>192</v>
      </c>
      <c r="B152" t="s">
        <v>38</v>
      </c>
      <c r="C152" t="s">
        <v>927</v>
      </c>
      <c r="D152">
        <v>1</v>
      </c>
      <c r="E152">
        <v>83.9</v>
      </c>
      <c r="F152">
        <v>83.9</v>
      </c>
      <c r="G152">
        <v>83.9</v>
      </c>
      <c r="H152">
        <v>83.9</v>
      </c>
    </row>
    <row r="153" spans="1:8" x14ac:dyDescent="0.25">
      <c r="A153" t="s">
        <v>124</v>
      </c>
      <c r="B153" t="s">
        <v>38</v>
      </c>
      <c r="C153" t="s">
        <v>881</v>
      </c>
      <c r="D153">
        <v>3</v>
      </c>
      <c r="E153">
        <v>53.4</v>
      </c>
      <c r="F153">
        <v>52.7</v>
      </c>
      <c r="G153">
        <v>50.5</v>
      </c>
      <c r="H153">
        <v>54.2</v>
      </c>
    </row>
    <row r="154" spans="1:8" x14ac:dyDescent="0.25">
      <c r="A154" t="s">
        <v>263</v>
      </c>
      <c r="B154" t="s">
        <v>38</v>
      </c>
      <c r="C154" t="s">
        <v>921</v>
      </c>
      <c r="D154">
        <v>4</v>
      </c>
      <c r="E154">
        <v>52.7</v>
      </c>
      <c r="F154">
        <v>51.48</v>
      </c>
      <c r="G154">
        <v>42.6</v>
      </c>
      <c r="H154">
        <v>57.9</v>
      </c>
    </row>
    <row r="155" spans="1:8" x14ac:dyDescent="0.25">
      <c r="A155" t="s">
        <v>126</v>
      </c>
      <c r="B155" t="s">
        <v>38</v>
      </c>
      <c r="C155" t="s">
        <v>921</v>
      </c>
      <c r="D155">
        <v>4</v>
      </c>
      <c r="E155">
        <v>112.9</v>
      </c>
      <c r="F155">
        <v>112.95</v>
      </c>
      <c r="G155">
        <v>112.6</v>
      </c>
      <c r="H155">
        <v>113.4</v>
      </c>
    </row>
    <row r="156" spans="1:8" x14ac:dyDescent="0.25">
      <c r="A156" t="s">
        <v>895</v>
      </c>
      <c r="B156" t="s">
        <v>38</v>
      </c>
      <c r="C156" t="s">
        <v>922</v>
      </c>
      <c r="D156">
        <v>1</v>
      </c>
      <c r="E156">
        <v>49.3</v>
      </c>
      <c r="F156">
        <v>49.3</v>
      </c>
      <c r="G156">
        <v>49.3</v>
      </c>
      <c r="H156">
        <v>49.3</v>
      </c>
    </row>
    <row r="157" spans="1:8" x14ac:dyDescent="0.25">
      <c r="A157" t="s">
        <v>780</v>
      </c>
      <c r="B157" t="s">
        <v>38</v>
      </c>
      <c r="C157" t="s">
        <v>925</v>
      </c>
      <c r="D157">
        <v>2</v>
      </c>
      <c r="E157">
        <v>60.2</v>
      </c>
      <c r="F157">
        <v>60.2</v>
      </c>
      <c r="G157">
        <v>56.9</v>
      </c>
      <c r="H157">
        <v>63.5</v>
      </c>
    </row>
    <row r="158" spans="1:8" x14ac:dyDescent="0.25">
      <c r="A158" t="s">
        <v>146</v>
      </c>
      <c r="B158" t="s">
        <v>38</v>
      </c>
      <c r="C158" t="s">
        <v>921</v>
      </c>
      <c r="D158">
        <v>4</v>
      </c>
      <c r="E158">
        <v>59.3</v>
      </c>
      <c r="F158">
        <v>59.25</v>
      </c>
      <c r="G158">
        <v>55.6</v>
      </c>
      <c r="H158">
        <v>62.8</v>
      </c>
    </row>
    <row r="159" spans="1:8" x14ac:dyDescent="0.25">
      <c r="A159" t="s">
        <v>731</v>
      </c>
      <c r="B159" t="s">
        <v>38</v>
      </c>
      <c r="C159" t="s">
        <v>925</v>
      </c>
      <c r="D159">
        <v>2</v>
      </c>
      <c r="E159">
        <v>93.7</v>
      </c>
      <c r="F159">
        <v>93.7</v>
      </c>
      <c r="G159">
        <v>86.5</v>
      </c>
      <c r="H159">
        <v>100.9</v>
      </c>
    </row>
    <row r="160" spans="1:8" x14ac:dyDescent="0.25">
      <c r="A160" t="s">
        <v>627</v>
      </c>
      <c r="B160" t="s">
        <v>38</v>
      </c>
      <c r="C160" t="s">
        <v>925</v>
      </c>
      <c r="D160">
        <v>2</v>
      </c>
      <c r="E160">
        <v>82.9</v>
      </c>
      <c r="F160">
        <v>82.9</v>
      </c>
      <c r="G160">
        <v>82.5</v>
      </c>
      <c r="H160">
        <v>83.3</v>
      </c>
    </row>
    <row r="161" spans="1:8" x14ac:dyDescent="0.25">
      <c r="A161" t="s">
        <v>852</v>
      </c>
      <c r="B161" t="s">
        <v>38</v>
      </c>
      <c r="C161" t="s">
        <v>925</v>
      </c>
      <c r="D161">
        <v>2</v>
      </c>
      <c r="E161">
        <v>72.5</v>
      </c>
      <c r="F161">
        <v>72.5</v>
      </c>
      <c r="G161">
        <v>33.5</v>
      </c>
      <c r="H161">
        <v>111.5</v>
      </c>
    </row>
    <row r="162" spans="1:8" x14ac:dyDescent="0.25">
      <c r="A162" t="s">
        <v>138</v>
      </c>
      <c r="B162" t="s">
        <v>38</v>
      </c>
      <c r="C162" t="s">
        <v>921</v>
      </c>
      <c r="D162">
        <v>4</v>
      </c>
      <c r="E162">
        <v>82.25</v>
      </c>
      <c r="F162">
        <v>81.92</v>
      </c>
      <c r="G162">
        <v>76.099999999999994</v>
      </c>
      <c r="H162">
        <v>87.1</v>
      </c>
    </row>
    <row r="163" spans="1:8" x14ac:dyDescent="0.25">
      <c r="A163" t="s">
        <v>417</v>
      </c>
      <c r="B163" t="s">
        <v>38</v>
      </c>
      <c r="C163" t="s">
        <v>924</v>
      </c>
      <c r="D163">
        <v>1</v>
      </c>
      <c r="E163">
        <v>53.8</v>
      </c>
      <c r="F163">
        <v>53.8</v>
      </c>
      <c r="G163">
        <v>53.8</v>
      </c>
      <c r="H163">
        <v>53.8</v>
      </c>
    </row>
    <row r="164" spans="1:8" x14ac:dyDescent="0.25">
      <c r="A164" t="s">
        <v>116</v>
      </c>
      <c r="B164" t="s">
        <v>38</v>
      </c>
      <c r="C164" t="s">
        <v>921</v>
      </c>
      <c r="D164">
        <v>4</v>
      </c>
      <c r="E164">
        <v>76.900000000000006</v>
      </c>
      <c r="F164">
        <v>76.95</v>
      </c>
      <c r="G164">
        <v>76.400000000000006</v>
      </c>
      <c r="H164">
        <v>77.599999999999994</v>
      </c>
    </row>
    <row r="165" spans="1:8" x14ac:dyDescent="0.25">
      <c r="A165" t="s">
        <v>284</v>
      </c>
      <c r="B165" t="s">
        <v>38</v>
      </c>
      <c r="C165" t="s">
        <v>881</v>
      </c>
      <c r="D165">
        <v>3</v>
      </c>
      <c r="E165">
        <v>18.3</v>
      </c>
      <c r="F165">
        <v>18.53</v>
      </c>
      <c r="G165">
        <v>17.8</v>
      </c>
      <c r="H165">
        <v>19.5</v>
      </c>
    </row>
    <row r="166" spans="1:8" x14ac:dyDescent="0.25">
      <c r="A166" t="s">
        <v>381</v>
      </c>
      <c r="B166" t="s">
        <v>38</v>
      </c>
      <c r="C166" t="s">
        <v>921</v>
      </c>
      <c r="D166">
        <v>4</v>
      </c>
      <c r="E166">
        <v>71.7</v>
      </c>
      <c r="F166">
        <v>71</v>
      </c>
      <c r="G166">
        <v>67.400000000000006</v>
      </c>
      <c r="H166">
        <v>73.2</v>
      </c>
    </row>
    <row r="167" spans="1:8" x14ac:dyDescent="0.25">
      <c r="A167" t="s">
        <v>290</v>
      </c>
      <c r="B167" t="s">
        <v>38</v>
      </c>
      <c r="C167" t="s">
        <v>881</v>
      </c>
      <c r="D167">
        <v>3</v>
      </c>
      <c r="E167">
        <v>55.8</v>
      </c>
      <c r="F167">
        <v>55.03</v>
      </c>
      <c r="G167">
        <v>48.6</v>
      </c>
      <c r="H167">
        <v>60.7</v>
      </c>
    </row>
    <row r="168" spans="1:8" x14ac:dyDescent="0.25">
      <c r="A168" t="s">
        <v>193</v>
      </c>
      <c r="B168" t="s">
        <v>38</v>
      </c>
      <c r="C168" t="s">
        <v>921</v>
      </c>
      <c r="D168">
        <v>4</v>
      </c>
      <c r="E168">
        <v>56.2</v>
      </c>
      <c r="F168">
        <v>56.15</v>
      </c>
      <c r="G168">
        <v>50.1</v>
      </c>
      <c r="H168">
        <v>62.1</v>
      </c>
    </row>
    <row r="169" spans="1:8" x14ac:dyDescent="0.25">
      <c r="A169" t="s">
        <v>97</v>
      </c>
      <c r="B169" t="s">
        <v>38</v>
      </c>
      <c r="C169" t="s">
        <v>921</v>
      </c>
      <c r="D169">
        <v>4</v>
      </c>
      <c r="E169">
        <v>63.3</v>
      </c>
      <c r="F169">
        <v>63.48</v>
      </c>
      <c r="G169">
        <v>61.7</v>
      </c>
      <c r="H169">
        <v>65.599999999999994</v>
      </c>
    </row>
    <row r="170" spans="1:8" x14ac:dyDescent="0.25">
      <c r="A170" t="s">
        <v>294</v>
      </c>
      <c r="B170" t="s">
        <v>38</v>
      </c>
      <c r="C170" t="s">
        <v>921</v>
      </c>
      <c r="D170">
        <v>4</v>
      </c>
      <c r="E170">
        <v>93.85</v>
      </c>
      <c r="F170">
        <v>93.4</v>
      </c>
      <c r="G170">
        <v>77.599999999999994</v>
      </c>
      <c r="H170">
        <v>108.3</v>
      </c>
    </row>
    <row r="171" spans="1:8" x14ac:dyDescent="0.25">
      <c r="A171" t="s">
        <v>199</v>
      </c>
      <c r="B171" t="s">
        <v>38</v>
      </c>
      <c r="C171" t="s">
        <v>921</v>
      </c>
      <c r="D171">
        <v>4</v>
      </c>
      <c r="E171">
        <v>72.75</v>
      </c>
      <c r="F171">
        <v>73.5</v>
      </c>
      <c r="G171">
        <v>65.7</v>
      </c>
      <c r="H171">
        <v>82.8</v>
      </c>
    </row>
    <row r="172" spans="1:8" x14ac:dyDescent="0.25">
      <c r="A172" t="s">
        <v>833</v>
      </c>
      <c r="B172" t="s">
        <v>38</v>
      </c>
      <c r="C172" t="s">
        <v>925</v>
      </c>
      <c r="D172">
        <v>2</v>
      </c>
      <c r="E172">
        <v>88.8</v>
      </c>
      <c r="F172">
        <v>88.8</v>
      </c>
      <c r="G172">
        <v>87.4</v>
      </c>
      <c r="H172">
        <v>90.2</v>
      </c>
    </row>
    <row r="173" spans="1:8" x14ac:dyDescent="0.25">
      <c r="A173" t="s">
        <v>331</v>
      </c>
      <c r="B173" t="s">
        <v>38</v>
      </c>
      <c r="C173" t="s">
        <v>392</v>
      </c>
      <c r="D173">
        <v>3</v>
      </c>
      <c r="E173">
        <v>174.2</v>
      </c>
      <c r="F173">
        <v>148.16999999999999</v>
      </c>
      <c r="G173">
        <v>93</v>
      </c>
      <c r="H173">
        <v>177.3</v>
      </c>
    </row>
    <row r="174" spans="1:8" x14ac:dyDescent="0.25">
      <c r="A174" t="s">
        <v>104</v>
      </c>
      <c r="B174" t="s">
        <v>38</v>
      </c>
      <c r="C174" t="s">
        <v>921</v>
      </c>
      <c r="D174">
        <v>4</v>
      </c>
      <c r="E174">
        <v>34.1</v>
      </c>
      <c r="F174">
        <v>34.950000000000003</v>
      </c>
      <c r="G174">
        <v>31.2</v>
      </c>
      <c r="H174">
        <v>40.4</v>
      </c>
    </row>
    <row r="175" spans="1:8" x14ac:dyDescent="0.25">
      <c r="A175" t="s">
        <v>295</v>
      </c>
      <c r="B175" t="s">
        <v>38</v>
      </c>
      <c r="C175" t="s">
        <v>921</v>
      </c>
      <c r="D175">
        <v>4</v>
      </c>
      <c r="E175">
        <v>60.95</v>
      </c>
      <c r="F175">
        <v>64.05</v>
      </c>
      <c r="G175">
        <v>55.1</v>
      </c>
      <c r="H175">
        <v>79.2</v>
      </c>
    </row>
    <row r="176" spans="1:8" x14ac:dyDescent="0.25">
      <c r="A176" t="s">
        <v>120</v>
      </c>
      <c r="B176" t="s">
        <v>38</v>
      </c>
      <c r="C176" t="s">
        <v>921</v>
      </c>
      <c r="D176">
        <v>4</v>
      </c>
      <c r="E176">
        <v>31.4</v>
      </c>
      <c r="F176">
        <v>31.4</v>
      </c>
      <c r="G176">
        <v>28.8</v>
      </c>
      <c r="H176">
        <v>34</v>
      </c>
    </row>
    <row r="177" spans="1:8" x14ac:dyDescent="0.25">
      <c r="A177" t="s">
        <v>181</v>
      </c>
      <c r="B177" t="s">
        <v>38</v>
      </c>
      <c r="C177" t="s">
        <v>921</v>
      </c>
      <c r="D177">
        <v>4</v>
      </c>
      <c r="E177">
        <v>84.9</v>
      </c>
      <c r="F177">
        <v>84.65</v>
      </c>
      <c r="G177">
        <v>69.099999999999994</v>
      </c>
      <c r="H177">
        <v>99.7</v>
      </c>
    </row>
    <row r="178" spans="1:8" x14ac:dyDescent="0.25">
      <c r="A178" t="s">
        <v>226</v>
      </c>
      <c r="B178" t="s">
        <v>38</v>
      </c>
      <c r="C178" t="s">
        <v>921</v>
      </c>
      <c r="D178">
        <v>4</v>
      </c>
      <c r="E178">
        <v>113.1</v>
      </c>
      <c r="F178">
        <v>92.45</v>
      </c>
      <c r="G178">
        <v>28.4</v>
      </c>
      <c r="H178">
        <v>115.2</v>
      </c>
    </row>
    <row r="179" spans="1:8" x14ac:dyDescent="0.25">
      <c r="A179" t="s">
        <v>68</v>
      </c>
      <c r="B179" t="s">
        <v>38</v>
      </c>
      <c r="C179" t="s">
        <v>392</v>
      </c>
      <c r="D179">
        <v>3</v>
      </c>
      <c r="E179">
        <v>99.4</v>
      </c>
      <c r="F179">
        <v>98.2</v>
      </c>
      <c r="G179">
        <v>94.9</v>
      </c>
      <c r="H179">
        <v>100.3</v>
      </c>
    </row>
    <row r="180" spans="1:8" x14ac:dyDescent="0.25">
      <c r="A180" t="s">
        <v>183</v>
      </c>
      <c r="B180" t="s">
        <v>38</v>
      </c>
      <c r="C180" t="s">
        <v>921</v>
      </c>
      <c r="D180">
        <v>4</v>
      </c>
      <c r="E180">
        <v>91.8</v>
      </c>
      <c r="F180">
        <v>90.92</v>
      </c>
      <c r="G180">
        <v>79</v>
      </c>
      <c r="H180">
        <v>101.1</v>
      </c>
    </row>
    <row r="181" spans="1:8" x14ac:dyDescent="0.25">
      <c r="A181" t="s">
        <v>307</v>
      </c>
      <c r="B181" t="s">
        <v>38</v>
      </c>
      <c r="C181" t="s">
        <v>881</v>
      </c>
      <c r="D181">
        <v>3</v>
      </c>
      <c r="E181">
        <v>58.5</v>
      </c>
      <c r="F181">
        <v>59.27</v>
      </c>
      <c r="G181">
        <v>54.9</v>
      </c>
      <c r="H181">
        <v>64.400000000000006</v>
      </c>
    </row>
    <row r="182" spans="1:8" x14ac:dyDescent="0.25">
      <c r="A182" t="s">
        <v>230</v>
      </c>
      <c r="B182" t="s">
        <v>38</v>
      </c>
      <c r="C182" t="s">
        <v>881</v>
      </c>
      <c r="D182">
        <v>3</v>
      </c>
      <c r="E182">
        <v>92.6</v>
      </c>
      <c r="F182">
        <v>92.53</v>
      </c>
      <c r="G182">
        <v>92</v>
      </c>
      <c r="H182">
        <v>93</v>
      </c>
    </row>
    <row r="183" spans="1:8" x14ac:dyDescent="0.25">
      <c r="A183" t="s">
        <v>788</v>
      </c>
      <c r="B183" t="s">
        <v>38</v>
      </c>
      <c r="C183" t="s">
        <v>925</v>
      </c>
      <c r="D183">
        <v>2</v>
      </c>
      <c r="E183">
        <v>52.5</v>
      </c>
      <c r="F183">
        <v>52.5</v>
      </c>
      <c r="G183">
        <v>51.1</v>
      </c>
      <c r="H183">
        <v>53.9</v>
      </c>
    </row>
    <row r="184" spans="1:8" x14ac:dyDescent="0.25">
      <c r="A184" t="s">
        <v>142</v>
      </c>
      <c r="B184" t="s">
        <v>38</v>
      </c>
      <c r="C184" t="s">
        <v>921</v>
      </c>
      <c r="D184">
        <v>4</v>
      </c>
      <c r="E184">
        <v>55.35</v>
      </c>
      <c r="F184">
        <v>52.72</v>
      </c>
      <c r="G184">
        <v>41.5</v>
      </c>
      <c r="H184">
        <v>58.7</v>
      </c>
    </row>
    <row r="185" spans="1:8" x14ac:dyDescent="0.25">
      <c r="A185" t="s">
        <v>874</v>
      </c>
      <c r="B185" t="s">
        <v>38</v>
      </c>
      <c r="C185" t="s">
        <v>922</v>
      </c>
      <c r="D185">
        <v>1</v>
      </c>
      <c r="E185">
        <v>91.2</v>
      </c>
      <c r="F185">
        <v>91.2</v>
      </c>
      <c r="G185">
        <v>91.2</v>
      </c>
      <c r="H185">
        <v>91.2</v>
      </c>
    </row>
    <row r="186" spans="1:8" x14ac:dyDescent="0.25">
      <c r="A186" t="s">
        <v>275</v>
      </c>
      <c r="B186" t="s">
        <v>38</v>
      </c>
      <c r="C186" t="s">
        <v>921</v>
      </c>
      <c r="D186">
        <v>4</v>
      </c>
      <c r="E186">
        <v>26.5</v>
      </c>
      <c r="F186">
        <v>26.78</v>
      </c>
      <c r="G186">
        <v>24.8</v>
      </c>
      <c r="H186">
        <v>29.3</v>
      </c>
    </row>
    <row r="187" spans="1:8" x14ac:dyDescent="0.25">
      <c r="A187" t="s">
        <v>197</v>
      </c>
      <c r="B187" t="s">
        <v>38</v>
      </c>
      <c r="C187" t="s">
        <v>921</v>
      </c>
      <c r="D187">
        <v>4</v>
      </c>
      <c r="E187">
        <v>74.5</v>
      </c>
      <c r="F187">
        <v>76.03</v>
      </c>
      <c r="G187">
        <v>66.5</v>
      </c>
      <c r="H187">
        <v>88.6</v>
      </c>
    </row>
    <row r="188" spans="1:8" x14ac:dyDescent="0.25">
      <c r="A188" t="s">
        <v>219</v>
      </c>
      <c r="B188" t="s">
        <v>38</v>
      </c>
      <c r="C188" t="s">
        <v>921</v>
      </c>
      <c r="D188">
        <v>4</v>
      </c>
      <c r="E188">
        <v>78</v>
      </c>
      <c r="F188">
        <v>78.180000000000007</v>
      </c>
      <c r="G188">
        <v>71.5</v>
      </c>
      <c r="H188">
        <v>85.2</v>
      </c>
    </row>
    <row r="189" spans="1:8" x14ac:dyDescent="0.25">
      <c r="A189" t="s">
        <v>119</v>
      </c>
      <c r="B189" t="s">
        <v>38</v>
      </c>
      <c r="C189" t="s">
        <v>921</v>
      </c>
      <c r="D189">
        <v>4</v>
      </c>
      <c r="E189">
        <v>83.9</v>
      </c>
      <c r="F189">
        <v>83.68</v>
      </c>
      <c r="G189">
        <v>80.400000000000006</v>
      </c>
      <c r="H189">
        <v>86.5</v>
      </c>
    </row>
    <row r="190" spans="1:8" x14ac:dyDescent="0.25">
      <c r="A190" t="s">
        <v>107</v>
      </c>
      <c r="B190" t="s">
        <v>38</v>
      </c>
      <c r="C190" t="s">
        <v>921</v>
      </c>
      <c r="D190">
        <v>4</v>
      </c>
      <c r="E190">
        <v>37.25</v>
      </c>
      <c r="F190">
        <v>37.520000000000003</v>
      </c>
      <c r="G190">
        <v>34.799999999999997</v>
      </c>
      <c r="H190">
        <v>40.799999999999997</v>
      </c>
    </row>
    <row r="191" spans="1:8" x14ac:dyDescent="0.25">
      <c r="A191" t="s">
        <v>257</v>
      </c>
      <c r="B191" t="s">
        <v>38</v>
      </c>
      <c r="C191" t="s">
        <v>921</v>
      </c>
      <c r="D191">
        <v>4</v>
      </c>
      <c r="E191">
        <v>91.5</v>
      </c>
      <c r="F191">
        <v>91.8</v>
      </c>
      <c r="G191">
        <v>87.4</v>
      </c>
      <c r="H191">
        <v>96.8</v>
      </c>
    </row>
    <row r="192" spans="1:8" x14ac:dyDescent="0.25">
      <c r="A192" t="s">
        <v>385</v>
      </c>
      <c r="B192" t="s">
        <v>38</v>
      </c>
      <c r="C192" t="s">
        <v>921</v>
      </c>
      <c r="D192">
        <v>4</v>
      </c>
      <c r="E192">
        <v>63.9</v>
      </c>
      <c r="F192">
        <v>64.75</v>
      </c>
      <c r="G192">
        <v>61.9</v>
      </c>
      <c r="H192">
        <v>69.3</v>
      </c>
    </row>
    <row r="193" spans="1:8" x14ac:dyDescent="0.25">
      <c r="A193" t="s">
        <v>141</v>
      </c>
      <c r="B193" t="s">
        <v>38</v>
      </c>
      <c r="C193" t="s">
        <v>921</v>
      </c>
      <c r="D193">
        <v>4</v>
      </c>
      <c r="E193">
        <v>57.95</v>
      </c>
      <c r="F193">
        <v>58.78</v>
      </c>
      <c r="G193">
        <v>55.7</v>
      </c>
      <c r="H193">
        <v>63.5</v>
      </c>
    </row>
    <row r="194" spans="1:8" x14ac:dyDescent="0.25">
      <c r="A194" t="s">
        <v>114</v>
      </c>
      <c r="B194" t="s">
        <v>38</v>
      </c>
      <c r="C194" t="s">
        <v>921</v>
      </c>
      <c r="D194">
        <v>4</v>
      </c>
      <c r="E194">
        <v>58.4</v>
      </c>
      <c r="F194">
        <v>54.75</v>
      </c>
      <c r="G194">
        <v>38.700000000000003</v>
      </c>
      <c r="H194">
        <v>63.5</v>
      </c>
    </row>
    <row r="195" spans="1:8" x14ac:dyDescent="0.25">
      <c r="A195" t="s">
        <v>127</v>
      </c>
      <c r="B195" t="s">
        <v>38</v>
      </c>
      <c r="C195" t="s">
        <v>927</v>
      </c>
      <c r="D195">
        <v>1</v>
      </c>
      <c r="E195">
        <v>59.3</v>
      </c>
      <c r="F195">
        <v>59.3</v>
      </c>
      <c r="G195">
        <v>59.3</v>
      </c>
      <c r="H195">
        <v>59.3</v>
      </c>
    </row>
    <row r="196" spans="1:8" x14ac:dyDescent="0.25">
      <c r="A196" t="s">
        <v>180</v>
      </c>
      <c r="B196" t="s">
        <v>38</v>
      </c>
      <c r="C196" t="s">
        <v>927</v>
      </c>
      <c r="D196">
        <v>1</v>
      </c>
      <c r="E196">
        <v>81.3</v>
      </c>
      <c r="F196">
        <v>81.3</v>
      </c>
      <c r="G196">
        <v>81.3</v>
      </c>
      <c r="H196">
        <v>81.3</v>
      </c>
    </row>
    <row r="197" spans="1:8" x14ac:dyDescent="0.25">
      <c r="A197" t="s">
        <v>112</v>
      </c>
      <c r="B197" t="s">
        <v>38</v>
      </c>
      <c r="C197" t="s">
        <v>921</v>
      </c>
      <c r="D197">
        <v>4</v>
      </c>
      <c r="E197">
        <v>114.95</v>
      </c>
      <c r="F197">
        <v>114.95</v>
      </c>
      <c r="G197">
        <v>114.6</v>
      </c>
      <c r="H197">
        <v>115.3</v>
      </c>
    </row>
    <row r="198" spans="1:8" x14ac:dyDescent="0.25">
      <c r="A198" t="s">
        <v>494</v>
      </c>
      <c r="B198" t="s">
        <v>38</v>
      </c>
      <c r="C198" t="s">
        <v>925</v>
      </c>
      <c r="D198">
        <v>2</v>
      </c>
      <c r="E198">
        <v>55.35</v>
      </c>
      <c r="F198">
        <v>55.35</v>
      </c>
      <c r="G198">
        <v>55.1</v>
      </c>
      <c r="H198">
        <v>55.6</v>
      </c>
    </row>
    <row r="199" spans="1:8" x14ac:dyDescent="0.25">
      <c r="A199" t="s">
        <v>191</v>
      </c>
      <c r="B199" t="s">
        <v>38</v>
      </c>
      <c r="C199" t="s">
        <v>921</v>
      </c>
      <c r="D199">
        <v>4</v>
      </c>
      <c r="E199">
        <v>82.75</v>
      </c>
      <c r="F199">
        <v>82.35</v>
      </c>
      <c r="G199">
        <v>78</v>
      </c>
      <c r="H199">
        <v>85.9</v>
      </c>
    </row>
    <row r="200" spans="1:8" x14ac:dyDescent="0.25">
      <c r="A200" t="s">
        <v>172</v>
      </c>
      <c r="B200" t="s">
        <v>38</v>
      </c>
      <c r="C200" t="s">
        <v>921</v>
      </c>
      <c r="D200">
        <v>4</v>
      </c>
      <c r="E200">
        <v>50.3</v>
      </c>
      <c r="F200">
        <v>50.92</v>
      </c>
      <c r="G200">
        <v>47.3</v>
      </c>
      <c r="H200">
        <v>55.8</v>
      </c>
    </row>
    <row r="201" spans="1:8" x14ac:dyDescent="0.25">
      <c r="A201" t="s">
        <v>289</v>
      </c>
      <c r="B201" t="s">
        <v>38</v>
      </c>
      <c r="C201" t="s">
        <v>881</v>
      </c>
      <c r="D201">
        <v>3</v>
      </c>
      <c r="E201">
        <v>73.099999999999994</v>
      </c>
      <c r="F201">
        <v>70.77</v>
      </c>
      <c r="G201">
        <v>66</v>
      </c>
      <c r="H201">
        <v>73.2</v>
      </c>
    </row>
    <row r="202" spans="1:8" x14ac:dyDescent="0.25">
      <c r="A202" t="s">
        <v>594</v>
      </c>
      <c r="B202" t="s">
        <v>38</v>
      </c>
      <c r="C202" t="s">
        <v>925</v>
      </c>
      <c r="D202">
        <v>2</v>
      </c>
      <c r="E202">
        <v>64</v>
      </c>
      <c r="F202">
        <v>64</v>
      </c>
      <c r="G202">
        <v>62.3</v>
      </c>
      <c r="H202">
        <v>65.7</v>
      </c>
    </row>
    <row r="203" spans="1:8" x14ac:dyDescent="0.25">
      <c r="A203" t="s">
        <v>267</v>
      </c>
      <c r="B203" t="s">
        <v>38</v>
      </c>
      <c r="C203" t="s">
        <v>921</v>
      </c>
      <c r="D203">
        <v>4</v>
      </c>
      <c r="E203">
        <v>31.95</v>
      </c>
      <c r="F203">
        <v>31.7</v>
      </c>
      <c r="G203">
        <v>28</v>
      </c>
      <c r="H203">
        <v>34.9</v>
      </c>
    </row>
    <row r="204" spans="1:8" x14ac:dyDescent="0.25">
      <c r="A204" t="s">
        <v>96</v>
      </c>
      <c r="B204" t="s">
        <v>38</v>
      </c>
      <c r="C204" t="s">
        <v>921</v>
      </c>
      <c r="D204">
        <v>4</v>
      </c>
      <c r="E204">
        <v>70.599999999999994</v>
      </c>
      <c r="F204">
        <v>70.650000000000006</v>
      </c>
      <c r="G204">
        <v>60.8</v>
      </c>
      <c r="H204">
        <v>80.599999999999994</v>
      </c>
    </row>
    <row r="205" spans="1:8" x14ac:dyDescent="0.25">
      <c r="A205" t="s">
        <v>69</v>
      </c>
      <c r="B205" t="s">
        <v>38</v>
      </c>
      <c r="C205" t="s">
        <v>921</v>
      </c>
      <c r="D205">
        <v>4</v>
      </c>
      <c r="E205">
        <v>49.3</v>
      </c>
      <c r="F205">
        <v>50.05</v>
      </c>
      <c r="G205">
        <v>47.7</v>
      </c>
      <c r="H205">
        <v>53.9</v>
      </c>
    </row>
    <row r="206" spans="1:8" x14ac:dyDescent="0.25">
      <c r="A206" t="s">
        <v>94</v>
      </c>
      <c r="B206" t="s">
        <v>38</v>
      </c>
      <c r="C206" t="s">
        <v>921</v>
      </c>
      <c r="D206">
        <v>4</v>
      </c>
      <c r="E206">
        <v>50.8</v>
      </c>
      <c r="F206">
        <v>51.78</v>
      </c>
      <c r="G206">
        <v>48.5</v>
      </c>
      <c r="H206">
        <v>57</v>
      </c>
    </row>
    <row r="207" spans="1:8" x14ac:dyDescent="0.25">
      <c r="A207" t="s">
        <v>253</v>
      </c>
      <c r="B207" t="s">
        <v>38</v>
      </c>
      <c r="C207" t="s">
        <v>921</v>
      </c>
      <c r="D207">
        <v>4</v>
      </c>
      <c r="E207">
        <v>70.7</v>
      </c>
      <c r="F207">
        <v>79.400000000000006</v>
      </c>
      <c r="G207">
        <v>64.099999999999994</v>
      </c>
      <c r="H207">
        <v>112.1</v>
      </c>
    </row>
    <row r="208" spans="1:8" x14ac:dyDescent="0.25">
      <c r="A208" t="s">
        <v>80</v>
      </c>
      <c r="B208" t="s">
        <v>38</v>
      </c>
      <c r="C208" t="s">
        <v>921</v>
      </c>
      <c r="D208">
        <v>4</v>
      </c>
      <c r="E208">
        <v>57.45</v>
      </c>
      <c r="F208">
        <v>57.98</v>
      </c>
      <c r="G208">
        <v>54.4</v>
      </c>
      <c r="H208">
        <v>62.6</v>
      </c>
    </row>
    <row r="209" spans="1:8" x14ac:dyDescent="0.25">
      <c r="A209" t="s">
        <v>203</v>
      </c>
      <c r="B209" t="s">
        <v>38</v>
      </c>
      <c r="C209" t="s">
        <v>921</v>
      </c>
      <c r="D209">
        <v>4</v>
      </c>
      <c r="E209">
        <v>70.2</v>
      </c>
      <c r="F209">
        <v>69.77</v>
      </c>
      <c r="G209">
        <v>44.6</v>
      </c>
      <c r="H209">
        <v>94.1</v>
      </c>
    </row>
    <row r="210" spans="1:8" x14ac:dyDescent="0.25">
      <c r="A210" t="s">
        <v>276</v>
      </c>
      <c r="B210" t="s">
        <v>38</v>
      </c>
      <c r="C210" t="s">
        <v>921</v>
      </c>
      <c r="D210">
        <v>4</v>
      </c>
      <c r="E210">
        <v>85.8</v>
      </c>
      <c r="F210">
        <v>69.8</v>
      </c>
      <c r="G210">
        <v>20.2</v>
      </c>
      <c r="H210">
        <v>87.4</v>
      </c>
    </row>
    <row r="211" spans="1:8" x14ac:dyDescent="0.25">
      <c r="A211" t="s">
        <v>653</v>
      </c>
      <c r="B211" t="s">
        <v>38</v>
      </c>
      <c r="C211" t="s">
        <v>925</v>
      </c>
      <c r="D211">
        <v>2</v>
      </c>
      <c r="E211">
        <v>73.900000000000006</v>
      </c>
      <c r="F211">
        <v>73.900000000000006</v>
      </c>
      <c r="G211">
        <v>70.5</v>
      </c>
      <c r="H211">
        <v>77.3</v>
      </c>
    </row>
    <row r="212" spans="1:8" x14ac:dyDescent="0.25">
      <c r="A212" t="s">
        <v>106</v>
      </c>
      <c r="B212" t="s">
        <v>38</v>
      </c>
      <c r="C212" t="s">
        <v>921</v>
      </c>
      <c r="D212">
        <v>4</v>
      </c>
      <c r="E212">
        <v>78.45</v>
      </c>
      <c r="F212">
        <v>77.599999999999994</v>
      </c>
      <c r="G212">
        <v>71.099999999999994</v>
      </c>
      <c r="H212">
        <v>82.4</v>
      </c>
    </row>
    <row r="213" spans="1:8" x14ac:dyDescent="0.25">
      <c r="A213" t="s">
        <v>128</v>
      </c>
      <c r="B213" t="s">
        <v>38</v>
      </c>
      <c r="C213" t="s">
        <v>921</v>
      </c>
      <c r="D213">
        <v>4</v>
      </c>
      <c r="E213">
        <v>51.15</v>
      </c>
      <c r="F213">
        <v>50.55</v>
      </c>
      <c r="G213">
        <v>44.2</v>
      </c>
      <c r="H213">
        <v>55.7</v>
      </c>
    </row>
    <row r="214" spans="1:8" x14ac:dyDescent="0.25">
      <c r="A214" t="s">
        <v>269</v>
      </c>
      <c r="B214" t="s">
        <v>38</v>
      </c>
      <c r="C214" t="s">
        <v>921</v>
      </c>
      <c r="D214">
        <v>4</v>
      </c>
      <c r="E214">
        <v>43.1</v>
      </c>
      <c r="F214">
        <v>43.18</v>
      </c>
      <c r="G214">
        <v>39.1</v>
      </c>
      <c r="H214">
        <v>47.4</v>
      </c>
    </row>
    <row r="215" spans="1:8" x14ac:dyDescent="0.25">
      <c r="A215" t="s">
        <v>58</v>
      </c>
      <c r="B215" t="s">
        <v>38</v>
      </c>
      <c r="C215" t="s">
        <v>392</v>
      </c>
      <c r="D215">
        <v>3</v>
      </c>
      <c r="E215">
        <v>52.9</v>
      </c>
      <c r="F215">
        <v>52.63</v>
      </c>
      <c r="G215">
        <v>51.2</v>
      </c>
      <c r="H215">
        <v>53.8</v>
      </c>
    </row>
    <row r="216" spans="1:8" x14ac:dyDescent="0.25">
      <c r="A216" t="s">
        <v>260</v>
      </c>
      <c r="B216" t="s">
        <v>38</v>
      </c>
      <c r="C216" t="s">
        <v>921</v>
      </c>
      <c r="D216">
        <v>4</v>
      </c>
      <c r="E216">
        <v>28.95</v>
      </c>
      <c r="F216">
        <v>29.12</v>
      </c>
      <c r="G216">
        <v>27.4</v>
      </c>
      <c r="H216">
        <v>31.2</v>
      </c>
    </row>
    <row r="217" spans="1:8" x14ac:dyDescent="0.25">
      <c r="A217" t="s">
        <v>110</v>
      </c>
      <c r="B217" t="s">
        <v>38</v>
      </c>
      <c r="C217" t="s">
        <v>921</v>
      </c>
      <c r="D217">
        <v>4</v>
      </c>
      <c r="E217">
        <v>87.7</v>
      </c>
      <c r="F217">
        <v>89.48</v>
      </c>
      <c r="G217">
        <v>81.599999999999994</v>
      </c>
      <c r="H217">
        <v>100.9</v>
      </c>
    </row>
    <row r="218" spans="1:8" x14ac:dyDescent="0.25">
      <c r="A218" t="s">
        <v>161</v>
      </c>
      <c r="B218" t="s">
        <v>38</v>
      </c>
      <c r="C218" t="s">
        <v>921</v>
      </c>
      <c r="D218">
        <v>4</v>
      </c>
      <c r="E218">
        <v>63</v>
      </c>
      <c r="F218">
        <v>62.58</v>
      </c>
      <c r="G218">
        <v>60.5</v>
      </c>
      <c r="H218">
        <v>63.8</v>
      </c>
    </row>
    <row r="219" spans="1:8" x14ac:dyDescent="0.25">
      <c r="A219" t="s">
        <v>734</v>
      </c>
      <c r="B219" t="s">
        <v>38</v>
      </c>
      <c r="C219" t="s">
        <v>925</v>
      </c>
      <c r="D219">
        <v>2</v>
      </c>
      <c r="E219">
        <v>89</v>
      </c>
      <c r="F219">
        <v>89</v>
      </c>
      <c r="G219">
        <v>87.1</v>
      </c>
      <c r="H219">
        <v>90.9</v>
      </c>
    </row>
    <row r="220" spans="1:8" x14ac:dyDescent="0.25">
      <c r="A220" t="s">
        <v>211</v>
      </c>
      <c r="B220" t="s">
        <v>38</v>
      </c>
      <c r="C220" t="s">
        <v>392</v>
      </c>
      <c r="D220">
        <v>3</v>
      </c>
      <c r="E220">
        <v>23.1</v>
      </c>
      <c r="F220">
        <v>23.7</v>
      </c>
      <c r="G220">
        <v>22.4</v>
      </c>
      <c r="H220">
        <v>25.6</v>
      </c>
    </row>
    <row r="221" spans="1:8" x14ac:dyDescent="0.25">
      <c r="A221" t="s">
        <v>171</v>
      </c>
      <c r="B221" t="s">
        <v>38</v>
      </c>
      <c r="C221" t="s">
        <v>921</v>
      </c>
      <c r="D221">
        <v>4</v>
      </c>
      <c r="E221">
        <v>77.05</v>
      </c>
      <c r="F221">
        <v>79.3</v>
      </c>
      <c r="G221">
        <v>74.7</v>
      </c>
      <c r="H221">
        <v>88.4</v>
      </c>
    </row>
    <row r="222" spans="1:8" x14ac:dyDescent="0.25">
      <c r="A222" t="s">
        <v>207</v>
      </c>
      <c r="B222" t="s">
        <v>38</v>
      </c>
      <c r="C222" t="s">
        <v>392</v>
      </c>
      <c r="D222">
        <v>3</v>
      </c>
      <c r="E222">
        <v>30.9</v>
      </c>
      <c r="F222">
        <v>31.97</v>
      </c>
      <c r="G222">
        <v>28.7</v>
      </c>
      <c r="H222">
        <v>36.299999999999997</v>
      </c>
    </row>
    <row r="223" spans="1:8" x14ac:dyDescent="0.25">
      <c r="A223" t="s">
        <v>278</v>
      </c>
      <c r="B223" t="s">
        <v>38</v>
      </c>
      <c r="C223" t="s">
        <v>921</v>
      </c>
      <c r="D223">
        <v>4</v>
      </c>
      <c r="E223">
        <v>72.400000000000006</v>
      </c>
      <c r="F223">
        <v>73.75</v>
      </c>
      <c r="G223">
        <v>64.400000000000006</v>
      </c>
      <c r="H223">
        <v>85.8</v>
      </c>
    </row>
    <row r="224" spans="1:8" x14ac:dyDescent="0.25">
      <c r="A224" t="s">
        <v>98</v>
      </c>
      <c r="B224" t="s">
        <v>38</v>
      </c>
      <c r="C224" t="s">
        <v>921</v>
      </c>
      <c r="D224">
        <v>4</v>
      </c>
      <c r="E224">
        <v>86.35</v>
      </c>
      <c r="F224">
        <v>87.58</v>
      </c>
      <c r="G224">
        <v>71.099999999999994</v>
      </c>
      <c r="H224">
        <v>106.5</v>
      </c>
    </row>
    <row r="225" spans="1:8" x14ac:dyDescent="0.25">
      <c r="A225" t="s">
        <v>71</v>
      </c>
      <c r="B225" t="s">
        <v>38</v>
      </c>
      <c r="C225" t="s">
        <v>921</v>
      </c>
      <c r="D225">
        <v>4</v>
      </c>
      <c r="E225">
        <v>63.35</v>
      </c>
      <c r="F225">
        <v>63.3</v>
      </c>
      <c r="G225">
        <v>55.2</v>
      </c>
      <c r="H225">
        <v>71.3</v>
      </c>
    </row>
    <row r="226" spans="1:8" x14ac:dyDescent="0.25">
      <c r="A226" t="s">
        <v>744</v>
      </c>
      <c r="B226" t="s">
        <v>38</v>
      </c>
      <c r="C226" t="s">
        <v>925</v>
      </c>
      <c r="D226">
        <v>2</v>
      </c>
      <c r="E226">
        <v>64.05</v>
      </c>
      <c r="F226">
        <v>64.05</v>
      </c>
      <c r="G226">
        <v>63.1</v>
      </c>
      <c r="H226">
        <v>65</v>
      </c>
    </row>
    <row r="227" spans="1:8" x14ac:dyDescent="0.25">
      <c r="A227" t="s">
        <v>320</v>
      </c>
      <c r="B227" t="s">
        <v>38</v>
      </c>
      <c r="C227" t="s">
        <v>921</v>
      </c>
      <c r="D227">
        <v>4</v>
      </c>
      <c r="E227">
        <v>48.1</v>
      </c>
      <c r="F227">
        <v>48.42</v>
      </c>
      <c r="G227">
        <v>44.9</v>
      </c>
      <c r="H227">
        <v>52.6</v>
      </c>
    </row>
    <row r="228" spans="1:8" x14ac:dyDescent="0.25">
      <c r="A228" t="s">
        <v>420</v>
      </c>
      <c r="B228" t="s">
        <v>38</v>
      </c>
      <c r="C228" t="s">
        <v>924</v>
      </c>
      <c r="D228">
        <v>1</v>
      </c>
      <c r="E228">
        <v>14</v>
      </c>
      <c r="F228">
        <v>14</v>
      </c>
      <c r="G228">
        <v>14</v>
      </c>
      <c r="H228">
        <v>14</v>
      </c>
    </row>
    <row r="229" spans="1:8" x14ac:dyDescent="0.25">
      <c r="A229" t="s">
        <v>184</v>
      </c>
      <c r="B229" t="s">
        <v>38</v>
      </c>
      <c r="C229" t="s">
        <v>927</v>
      </c>
      <c r="D229">
        <v>1</v>
      </c>
      <c r="E229">
        <v>85.4</v>
      </c>
      <c r="F229">
        <v>85.4</v>
      </c>
      <c r="G229">
        <v>85.4</v>
      </c>
      <c r="H229">
        <v>85.4</v>
      </c>
    </row>
    <row r="230" spans="1:8" x14ac:dyDescent="0.25">
      <c r="A230" t="s">
        <v>84</v>
      </c>
      <c r="B230" t="s">
        <v>38</v>
      </c>
      <c r="C230" t="s">
        <v>921</v>
      </c>
      <c r="D230">
        <v>4</v>
      </c>
      <c r="E230">
        <v>114</v>
      </c>
      <c r="F230">
        <v>114.2</v>
      </c>
      <c r="G230">
        <v>113.5</v>
      </c>
      <c r="H230">
        <v>115.3</v>
      </c>
    </row>
    <row r="231" spans="1:8" x14ac:dyDescent="0.25">
      <c r="A231" t="s">
        <v>316</v>
      </c>
      <c r="B231" t="s">
        <v>38</v>
      </c>
      <c r="C231" t="s">
        <v>392</v>
      </c>
      <c r="D231">
        <v>3</v>
      </c>
      <c r="E231">
        <v>57.7</v>
      </c>
      <c r="F231">
        <v>54.9</v>
      </c>
      <c r="G231">
        <v>45</v>
      </c>
      <c r="H231">
        <v>62</v>
      </c>
    </row>
    <row r="232" spans="1:8" x14ac:dyDescent="0.25">
      <c r="A232" t="s">
        <v>137</v>
      </c>
      <c r="B232" t="s">
        <v>38</v>
      </c>
      <c r="C232" t="s">
        <v>921</v>
      </c>
      <c r="D232">
        <v>4</v>
      </c>
      <c r="E232">
        <v>36.15</v>
      </c>
      <c r="F232">
        <v>36.799999999999997</v>
      </c>
      <c r="G232">
        <v>32.200000000000003</v>
      </c>
      <c r="H232">
        <v>42.7</v>
      </c>
    </row>
    <row r="233" spans="1:8" x14ac:dyDescent="0.25">
      <c r="A233" t="s">
        <v>113</v>
      </c>
      <c r="B233" t="s">
        <v>38</v>
      </c>
      <c r="C233" t="s">
        <v>881</v>
      </c>
      <c r="D233">
        <v>3</v>
      </c>
      <c r="E233">
        <v>83.1</v>
      </c>
      <c r="F233">
        <v>81.77</v>
      </c>
      <c r="G233">
        <v>78.2</v>
      </c>
      <c r="H233">
        <v>84</v>
      </c>
    </row>
    <row r="234" spans="1:8" x14ac:dyDescent="0.25">
      <c r="A234" t="s">
        <v>279</v>
      </c>
      <c r="B234" t="s">
        <v>38</v>
      </c>
      <c r="C234" t="s">
        <v>921</v>
      </c>
      <c r="D234">
        <v>4</v>
      </c>
      <c r="E234">
        <v>62.2</v>
      </c>
      <c r="F234">
        <v>63.18</v>
      </c>
      <c r="G234">
        <v>58.6</v>
      </c>
      <c r="H234">
        <v>69.7</v>
      </c>
    </row>
    <row r="235" spans="1:8" x14ac:dyDescent="0.25">
      <c r="A235" t="s">
        <v>206</v>
      </c>
      <c r="B235" t="s">
        <v>38</v>
      </c>
      <c r="C235" t="s">
        <v>921</v>
      </c>
      <c r="D235">
        <v>4</v>
      </c>
      <c r="E235">
        <v>118.8</v>
      </c>
      <c r="F235">
        <v>115.7</v>
      </c>
      <c r="G235">
        <v>78.099999999999994</v>
      </c>
      <c r="H235">
        <v>147.1</v>
      </c>
    </row>
    <row r="236" spans="1:8" x14ac:dyDescent="0.25">
      <c r="A236" t="s">
        <v>155</v>
      </c>
      <c r="B236" t="s">
        <v>38</v>
      </c>
      <c r="C236" t="s">
        <v>392</v>
      </c>
      <c r="D236">
        <v>3</v>
      </c>
      <c r="E236">
        <v>110.1</v>
      </c>
      <c r="F236">
        <v>110.6</v>
      </c>
      <c r="G236">
        <v>109</v>
      </c>
      <c r="H236">
        <v>112.7</v>
      </c>
    </row>
    <row r="237" spans="1:8" x14ac:dyDescent="0.25">
      <c r="A237" t="s">
        <v>117</v>
      </c>
      <c r="B237" t="s">
        <v>38</v>
      </c>
      <c r="C237" t="s">
        <v>931</v>
      </c>
      <c r="D237">
        <v>2</v>
      </c>
      <c r="E237">
        <v>39.9</v>
      </c>
      <c r="F237">
        <v>39.9</v>
      </c>
      <c r="G237">
        <v>24.4</v>
      </c>
      <c r="H237">
        <v>55.4</v>
      </c>
    </row>
    <row r="238" spans="1:8" x14ac:dyDescent="0.25">
      <c r="A238" t="s">
        <v>864</v>
      </c>
      <c r="B238" t="s">
        <v>38</v>
      </c>
      <c r="C238" t="s">
        <v>922</v>
      </c>
      <c r="D238">
        <v>1</v>
      </c>
      <c r="E238">
        <v>17.2</v>
      </c>
      <c r="F238">
        <v>17.2</v>
      </c>
      <c r="G238">
        <v>17.2</v>
      </c>
      <c r="H238">
        <v>17.2</v>
      </c>
    </row>
    <row r="239" spans="1:8" x14ac:dyDescent="0.25">
      <c r="A239" t="s">
        <v>101</v>
      </c>
      <c r="B239" t="s">
        <v>38</v>
      </c>
      <c r="C239" t="s">
        <v>881</v>
      </c>
      <c r="D239">
        <v>3</v>
      </c>
      <c r="E239">
        <v>76.5</v>
      </c>
      <c r="F239">
        <v>76.03</v>
      </c>
      <c r="G239">
        <v>71.8</v>
      </c>
      <c r="H239">
        <v>79.8</v>
      </c>
    </row>
    <row r="240" spans="1:8" x14ac:dyDescent="0.25">
      <c r="A240" t="s">
        <v>868</v>
      </c>
      <c r="B240" t="s">
        <v>38</v>
      </c>
      <c r="C240" t="s">
        <v>922</v>
      </c>
      <c r="D240">
        <v>1</v>
      </c>
      <c r="E240">
        <v>47.5</v>
      </c>
      <c r="F240">
        <v>47.5</v>
      </c>
      <c r="G240">
        <v>47.5</v>
      </c>
      <c r="H240">
        <v>47.5</v>
      </c>
    </row>
    <row r="241" spans="1:8" x14ac:dyDescent="0.25">
      <c r="A241" t="s">
        <v>165</v>
      </c>
      <c r="B241" t="s">
        <v>38</v>
      </c>
      <c r="C241" t="s">
        <v>921</v>
      </c>
      <c r="D241">
        <v>4</v>
      </c>
      <c r="E241">
        <v>108.9</v>
      </c>
      <c r="F241">
        <v>109.7</v>
      </c>
      <c r="G241">
        <v>104.7</v>
      </c>
      <c r="H241">
        <v>116.3</v>
      </c>
    </row>
    <row r="242" spans="1:8" x14ac:dyDescent="0.25">
      <c r="A242" t="s">
        <v>248</v>
      </c>
      <c r="B242" t="s">
        <v>38</v>
      </c>
      <c r="C242" t="s">
        <v>921</v>
      </c>
      <c r="D242">
        <v>4</v>
      </c>
      <c r="E242">
        <v>68.05</v>
      </c>
      <c r="F242">
        <v>68.400000000000006</v>
      </c>
      <c r="G242">
        <v>62.1</v>
      </c>
      <c r="H242">
        <v>75.400000000000006</v>
      </c>
    </row>
    <row r="243" spans="1:8" x14ac:dyDescent="0.25">
      <c r="A243" t="s">
        <v>879</v>
      </c>
      <c r="B243" t="s">
        <v>38</v>
      </c>
      <c r="C243" t="s">
        <v>922</v>
      </c>
      <c r="D243">
        <v>1</v>
      </c>
      <c r="E243">
        <v>6.7</v>
      </c>
      <c r="F243">
        <v>6.7</v>
      </c>
      <c r="G243">
        <v>6.7</v>
      </c>
      <c r="H243">
        <v>6.7</v>
      </c>
    </row>
    <row r="244" spans="1:8" x14ac:dyDescent="0.25">
      <c r="A244" t="s">
        <v>775</v>
      </c>
      <c r="B244" t="s">
        <v>38</v>
      </c>
      <c r="C244" t="s">
        <v>925</v>
      </c>
      <c r="D244">
        <v>2</v>
      </c>
      <c r="E244">
        <v>79.5</v>
      </c>
      <c r="F244">
        <v>79.5</v>
      </c>
      <c r="G244">
        <v>54.3</v>
      </c>
      <c r="H244">
        <v>104.7</v>
      </c>
    </row>
    <row r="245" spans="1:8" x14ac:dyDescent="0.25">
      <c r="A245" t="s">
        <v>179</v>
      </c>
      <c r="B245" t="s">
        <v>38</v>
      </c>
      <c r="C245" t="s">
        <v>928</v>
      </c>
      <c r="D245">
        <v>3</v>
      </c>
      <c r="E245">
        <v>51.6</v>
      </c>
      <c r="F245">
        <v>47.43</v>
      </c>
      <c r="G245">
        <v>38.700000000000003</v>
      </c>
      <c r="H245">
        <v>52</v>
      </c>
    </row>
    <row r="246" spans="1:8" x14ac:dyDescent="0.25">
      <c r="A246" t="s">
        <v>70</v>
      </c>
      <c r="B246" t="s">
        <v>38</v>
      </c>
      <c r="C246" t="s">
        <v>921</v>
      </c>
      <c r="D246">
        <v>4</v>
      </c>
      <c r="E246">
        <v>40.950000000000003</v>
      </c>
      <c r="F246">
        <v>41.12</v>
      </c>
      <c r="G246">
        <v>39.700000000000003</v>
      </c>
      <c r="H246">
        <v>42.9</v>
      </c>
    </row>
    <row r="247" spans="1:8" x14ac:dyDescent="0.25">
      <c r="A247" t="s">
        <v>103</v>
      </c>
      <c r="B247" t="s">
        <v>38</v>
      </c>
      <c r="C247" t="s">
        <v>881</v>
      </c>
      <c r="D247">
        <v>3</v>
      </c>
      <c r="E247">
        <v>54.3</v>
      </c>
      <c r="F247">
        <v>54.8</v>
      </c>
      <c r="G247">
        <v>53.9</v>
      </c>
      <c r="H247">
        <v>56.2</v>
      </c>
    </row>
    <row r="248" spans="1:8" x14ac:dyDescent="0.25">
      <c r="A248" t="s">
        <v>405</v>
      </c>
      <c r="B248" t="s">
        <v>38</v>
      </c>
      <c r="C248" t="s">
        <v>926</v>
      </c>
      <c r="D248">
        <v>3</v>
      </c>
      <c r="E248">
        <v>50.6</v>
      </c>
      <c r="F248">
        <v>53.5</v>
      </c>
      <c r="G248">
        <v>48.6</v>
      </c>
      <c r="H248">
        <v>61.3</v>
      </c>
    </row>
    <row r="249" spans="1:8" x14ac:dyDescent="0.25">
      <c r="A249" t="s">
        <v>408</v>
      </c>
      <c r="B249" t="s">
        <v>38</v>
      </c>
      <c r="C249" t="s">
        <v>926</v>
      </c>
      <c r="D249">
        <v>3</v>
      </c>
      <c r="E249">
        <v>46.8</v>
      </c>
      <c r="F249">
        <v>48.03</v>
      </c>
      <c r="G249">
        <v>43.4</v>
      </c>
      <c r="H249">
        <v>53.9</v>
      </c>
    </row>
    <row r="250" spans="1:8" x14ac:dyDescent="0.25">
      <c r="A250" t="s">
        <v>187</v>
      </c>
      <c r="B250" t="s">
        <v>38</v>
      </c>
      <c r="C250" t="s">
        <v>921</v>
      </c>
      <c r="D250">
        <v>4</v>
      </c>
      <c r="E250">
        <v>86.9</v>
      </c>
      <c r="F250">
        <v>87.35</v>
      </c>
      <c r="G250">
        <v>81.8</v>
      </c>
      <c r="H250">
        <v>93.8</v>
      </c>
    </row>
    <row r="251" spans="1:8" x14ac:dyDescent="0.25">
      <c r="A251" t="s">
        <v>274</v>
      </c>
      <c r="B251" t="s">
        <v>38</v>
      </c>
      <c r="C251" t="s">
        <v>921</v>
      </c>
      <c r="D251">
        <v>4</v>
      </c>
      <c r="E251">
        <v>78.95</v>
      </c>
      <c r="F251">
        <v>81.599999999999994</v>
      </c>
      <c r="G251">
        <v>78.599999999999994</v>
      </c>
      <c r="H251">
        <v>89.9</v>
      </c>
    </row>
    <row r="252" spans="1:8" x14ac:dyDescent="0.25">
      <c r="A252" t="s">
        <v>64</v>
      </c>
      <c r="B252" t="s">
        <v>38</v>
      </c>
      <c r="C252" t="s">
        <v>392</v>
      </c>
      <c r="D252">
        <v>3</v>
      </c>
      <c r="E252">
        <v>78.7</v>
      </c>
      <c r="F252">
        <v>78.569999999999993</v>
      </c>
      <c r="G252">
        <v>76.3</v>
      </c>
      <c r="H252">
        <v>80.7</v>
      </c>
    </row>
    <row r="253" spans="1:8" x14ac:dyDescent="0.25">
      <c r="A253" t="s">
        <v>227</v>
      </c>
      <c r="B253" t="s">
        <v>38</v>
      </c>
      <c r="C253" t="s">
        <v>921</v>
      </c>
      <c r="D253">
        <v>4</v>
      </c>
      <c r="E253">
        <v>93.45</v>
      </c>
      <c r="F253">
        <v>92.75</v>
      </c>
      <c r="G253">
        <v>87.9</v>
      </c>
      <c r="H253">
        <v>96.2</v>
      </c>
    </row>
    <row r="254" spans="1:8" x14ac:dyDescent="0.25">
      <c r="A254" t="s">
        <v>57</v>
      </c>
      <c r="B254" t="s">
        <v>38</v>
      </c>
      <c r="C254" t="s">
        <v>921</v>
      </c>
      <c r="D254">
        <v>4</v>
      </c>
      <c r="E254">
        <v>82.1</v>
      </c>
      <c r="F254">
        <v>82.2</v>
      </c>
      <c r="G254">
        <v>74.099999999999994</v>
      </c>
      <c r="H254">
        <v>90.5</v>
      </c>
    </row>
    <row r="255" spans="1:8" x14ac:dyDescent="0.25">
      <c r="A255" t="s">
        <v>37</v>
      </c>
      <c r="B255" t="s">
        <v>38</v>
      </c>
      <c r="C255" t="s">
        <v>921</v>
      </c>
      <c r="D255">
        <v>4</v>
      </c>
      <c r="E255">
        <v>65.05</v>
      </c>
      <c r="F255">
        <v>66.680000000000007</v>
      </c>
      <c r="G255">
        <v>55.6</v>
      </c>
      <c r="H255">
        <v>81</v>
      </c>
    </row>
    <row r="256" spans="1:8" x14ac:dyDescent="0.25">
      <c r="A256" t="s">
        <v>583</v>
      </c>
      <c r="B256" t="s">
        <v>38</v>
      </c>
      <c r="C256" t="s">
        <v>925</v>
      </c>
      <c r="D256">
        <v>2</v>
      </c>
      <c r="E256">
        <v>64.900000000000006</v>
      </c>
      <c r="F256">
        <v>64.900000000000006</v>
      </c>
      <c r="G256">
        <v>61.6</v>
      </c>
      <c r="H256">
        <v>68.2</v>
      </c>
    </row>
    <row r="257" spans="1:8" x14ac:dyDescent="0.25">
      <c r="A257" t="s">
        <v>81</v>
      </c>
      <c r="B257" t="s">
        <v>38</v>
      </c>
      <c r="C257" t="s">
        <v>921</v>
      </c>
      <c r="D257">
        <v>4</v>
      </c>
      <c r="E257">
        <v>61.55</v>
      </c>
      <c r="F257">
        <v>57.25</v>
      </c>
      <c r="G257">
        <v>36.9</v>
      </c>
      <c r="H257">
        <v>69</v>
      </c>
    </row>
    <row r="258" spans="1:8" x14ac:dyDescent="0.25">
      <c r="A258" t="s">
        <v>154</v>
      </c>
      <c r="B258" t="s">
        <v>38</v>
      </c>
      <c r="C258" t="s">
        <v>921</v>
      </c>
      <c r="D258">
        <v>4</v>
      </c>
      <c r="E258">
        <v>53</v>
      </c>
      <c r="F258">
        <v>52.92</v>
      </c>
      <c r="G258">
        <v>51.5</v>
      </c>
      <c r="H258">
        <v>54.2</v>
      </c>
    </row>
    <row r="259" spans="1:8" x14ac:dyDescent="0.25">
      <c r="A259" t="s">
        <v>283</v>
      </c>
      <c r="B259" t="s">
        <v>38</v>
      </c>
      <c r="C259" t="s">
        <v>923</v>
      </c>
      <c r="D259">
        <v>2</v>
      </c>
      <c r="E259">
        <v>73</v>
      </c>
      <c r="F259">
        <v>73</v>
      </c>
      <c r="G259">
        <v>71.3</v>
      </c>
      <c r="H259">
        <v>74.7</v>
      </c>
    </row>
    <row r="260" spans="1:8" x14ac:dyDescent="0.25">
      <c r="A260" t="s">
        <v>292</v>
      </c>
      <c r="B260" t="s">
        <v>38</v>
      </c>
      <c r="C260" t="s">
        <v>921</v>
      </c>
      <c r="D260">
        <v>4</v>
      </c>
      <c r="E260">
        <v>40.450000000000003</v>
      </c>
      <c r="F260">
        <v>40.880000000000003</v>
      </c>
      <c r="G260">
        <v>39.200000000000003</v>
      </c>
      <c r="H260">
        <v>43.4</v>
      </c>
    </row>
    <row r="261" spans="1:8" x14ac:dyDescent="0.25">
      <c r="A261" t="s">
        <v>139</v>
      </c>
      <c r="B261" t="s">
        <v>38</v>
      </c>
      <c r="C261" t="s">
        <v>929</v>
      </c>
      <c r="D261">
        <v>2</v>
      </c>
      <c r="E261">
        <v>89.4</v>
      </c>
      <c r="F261">
        <v>89.4</v>
      </c>
      <c r="G261">
        <v>86.7</v>
      </c>
      <c r="H261">
        <v>92.1</v>
      </c>
    </row>
    <row r="262" spans="1:8" x14ac:dyDescent="0.25">
      <c r="A262" t="s">
        <v>268</v>
      </c>
      <c r="B262" t="s">
        <v>38</v>
      </c>
      <c r="C262" t="s">
        <v>921</v>
      </c>
      <c r="D262">
        <v>4</v>
      </c>
      <c r="E262">
        <v>59.75</v>
      </c>
      <c r="F262">
        <v>63.18</v>
      </c>
      <c r="G262">
        <v>57.3</v>
      </c>
      <c r="H262">
        <v>75.900000000000006</v>
      </c>
    </row>
    <row r="263" spans="1:8" x14ac:dyDescent="0.25">
      <c r="A263" t="s">
        <v>300</v>
      </c>
      <c r="B263" t="s">
        <v>38</v>
      </c>
      <c r="C263" t="s">
        <v>921</v>
      </c>
      <c r="D263">
        <v>4</v>
      </c>
      <c r="E263">
        <v>71.849999999999994</v>
      </c>
      <c r="F263">
        <v>71.8</v>
      </c>
      <c r="G263">
        <v>54.7</v>
      </c>
      <c r="H263">
        <v>88.8</v>
      </c>
    </row>
    <row r="264" spans="1:8" x14ac:dyDescent="0.25">
      <c r="A264" t="s">
        <v>166</v>
      </c>
      <c r="B264" t="s">
        <v>38</v>
      </c>
      <c r="C264" t="s">
        <v>881</v>
      </c>
      <c r="D264">
        <v>3</v>
      </c>
      <c r="E264">
        <v>61.5</v>
      </c>
      <c r="F264">
        <v>63.67</v>
      </c>
      <c r="G264">
        <v>61.1</v>
      </c>
      <c r="H264">
        <v>68.400000000000006</v>
      </c>
    </row>
    <row r="265" spans="1:8" x14ac:dyDescent="0.25">
      <c r="A265" t="s">
        <v>805</v>
      </c>
      <c r="B265" t="s">
        <v>38</v>
      </c>
      <c r="C265" t="s">
        <v>925</v>
      </c>
      <c r="D265">
        <v>2</v>
      </c>
      <c r="E265">
        <v>45.4</v>
      </c>
      <c r="F265">
        <v>45.4</v>
      </c>
      <c r="G265">
        <v>21.4</v>
      </c>
      <c r="H265">
        <v>69.400000000000006</v>
      </c>
    </row>
    <row r="266" spans="1:8" x14ac:dyDescent="0.25">
      <c r="A266" t="s">
        <v>93</v>
      </c>
      <c r="B266" t="s">
        <v>38</v>
      </c>
      <c r="C266" t="s">
        <v>921</v>
      </c>
      <c r="D266">
        <v>4</v>
      </c>
      <c r="E266">
        <v>112.3</v>
      </c>
      <c r="F266">
        <v>113.28</v>
      </c>
      <c r="G266">
        <v>101.1</v>
      </c>
      <c r="H266">
        <v>127.4</v>
      </c>
    </row>
    <row r="267" spans="1:8" x14ac:dyDescent="0.25">
      <c r="A267" t="s">
        <v>792</v>
      </c>
      <c r="B267" t="s">
        <v>38</v>
      </c>
      <c r="C267" t="s">
        <v>925</v>
      </c>
      <c r="D267">
        <v>2</v>
      </c>
      <c r="E267">
        <v>66.5</v>
      </c>
      <c r="F267">
        <v>66.5</v>
      </c>
      <c r="G267">
        <v>65.400000000000006</v>
      </c>
      <c r="H267">
        <v>67.599999999999994</v>
      </c>
    </row>
    <row r="268" spans="1:8" x14ac:dyDescent="0.25">
      <c r="A268" t="s">
        <v>259</v>
      </c>
      <c r="B268" t="s">
        <v>38</v>
      </c>
      <c r="C268" t="s">
        <v>921</v>
      </c>
      <c r="D268">
        <v>4</v>
      </c>
      <c r="E268">
        <v>49.2</v>
      </c>
      <c r="F268">
        <v>48.6</v>
      </c>
      <c r="G268">
        <v>39.9</v>
      </c>
      <c r="H268">
        <v>56.1</v>
      </c>
    </row>
    <row r="269" spans="1:8" x14ac:dyDescent="0.25">
      <c r="A269" t="s">
        <v>903</v>
      </c>
      <c r="B269" t="s">
        <v>38</v>
      </c>
      <c r="C269" t="s">
        <v>922</v>
      </c>
      <c r="D269">
        <v>1</v>
      </c>
      <c r="E269">
        <v>78.400000000000006</v>
      </c>
      <c r="F269">
        <v>78.400000000000006</v>
      </c>
      <c r="G269">
        <v>78.400000000000006</v>
      </c>
      <c r="H269">
        <v>78.400000000000006</v>
      </c>
    </row>
    <row r="270" spans="1:8" x14ac:dyDescent="0.25">
      <c r="A270" t="s">
        <v>264</v>
      </c>
      <c r="B270" t="s">
        <v>38</v>
      </c>
      <c r="C270" t="s">
        <v>921</v>
      </c>
      <c r="D270">
        <v>4</v>
      </c>
      <c r="E270">
        <v>50.25</v>
      </c>
      <c r="F270">
        <v>50.9</v>
      </c>
      <c r="G270">
        <v>47.4</v>
      </c>
      <c r="H270">
        <v>55.7</v>
      </c>
    </row>
    <row r="271" spans="1:8" x14ac:dyDescent="0.25">
      <c r="A271" t="s">
        <v>221</v>
      </c>
      <c r="B271" t="s">
        <v>38</v>
      </c>
      <c r="C271" t="s">
        <v>921</v>
      </c>
      <c r="D271">
        <v>4</v>
      </c>
      <c r="E271">
        <v>81.150000000000006</v>
      </c>
      <c r="F271">
        <v>80.400000000000006</v>
      </c>
      <c r="G271">
        <v>76.7</v>
      </c>
      <c r="H271">
        <v>82.6</v>
      </c>
    </row>
    <row r="272" spans="1:8" x14ac:dyDescent="0.25">
      <c r="A272" t="s">
        <v>239</v>
      </c>
      <c r="B272" t="s">
        <v>38</v>
      </c>
      <c r="C272" t="s">
        <v>921</v>
      </c>
      <c r="D272">
        <v>4</v>
      </c>
      <c r="E272">
        <v>59.9</v>
      </c>
      <c r="F272">
        <v>60.1</v>
      </c>
      <c r="G272">
        <v>53.7</v>
      </c>
      <c r="H272">
        <v>66.900000000000006</v>
      </c>
    </row>
    <row r="273" spans="1:8" x14ac:dyDescent="0.25">
      <c r="A273" t="s">
        <v>630</v>
      </c>
      <c r="B273" t="s">
        <v>38</v>
      </c>
      <c r="C273" t="s">
        <v>925</v>
      </c>
      <c r="D273">
        <v>2</v>
      </c>
      <c r="E273">
        <v>87.2</v>
      </c>
      <c r="F273">
        <v>87.2</v>
      </c>
      <c r="G273">
        <v>81.2</v>
      </c>
      <c r="H273">
        <v>93.2</v>
      </c>
    </row>
    <row r="274" spans="1:8" x14ac:dyDescent="0.25">
      <c r="A274" t="s">
        <v>185</v>
      </c>
      <c r="B274" t="s">
        <v>38</v>
      </c>
      <c r="C274" t="s">
        <v>921</v>
      </c>
      <c r="D274">
        <v>4</v>
      </c>
      <c r="E274">
        <v>67.650000000000006</v>
      </c>
      <c r="F274">
        <v>67.25</v>
      </c>
      <c r="G274">
        <v>60.3</v>
      </c>
      <c r="H274">
        <v>73.400000000000006</v>
      </c>
    </row>
    <row r="275" spans="1:8" x14ac:dyDescent="0.25">
      <c r="A275" t="s">
        <v>85</v>
      </c>
      <c r="B275" t="s">
        <v>38</v>
      </c>
      <c r="C275" t="s">
        <v>881</v>
      </c>
      <c r="D275">
        <v>3</v>
      </c>
      <c r="E275">
        <v>90</v>
      </c>
      <c r="F275">
        <v>92.77</v>
      </c>
      <c r="G275">
        <v>85.2</v>
      </c>
      <c r="H275">
        <v>103.1</v>
      </c>
    </row>
    <row r="276" spans="1:8" x14ac:dyDescent="0.25">
      <c r="A276" t="s">
        <v>247</v>
      </c>
      <c r="B276" t="s">
        <v>38</v>
      </c>
      <c r="C276" t="s">
        <v>923</v>
      </c>
      <c r="D276">
        <v>2</v>
      </c>
      <c r="E276">
        <v>92.3</v>
      </c>
      <c r="F276">
        <v>92.3</v>
      </c>
      <c r="G276">
        <v>88.7</v>
      </c>
      <c r="H276">
        <v>95.9</v>
      </c>
    </row>
    <row r="277" spans="1:8" x14ac:dyDescent="0.25">
      <c r="A277" t="s">
        <v>299</v>
      </c>
      <c r="B277" t="s">
        <v>38</v>
      </c>
      <c r="C277" t="s">
        <v>921</v>
      </c>
      <c r="D277">
        <v>4</v>
      </c>
      <c r="E277">
        <v>55.35</v>
      </c>
      <c r="F277">
        <v>55.88</v>
      </c>
      <c r="G277">
        <v>51.4</v>
      </c>
      <c r="H277">
        <v>61.4</v>
      </c>
    </row>
    <row r="278" spans="1:8" x14ac:dyDescent="0.25">
      <c r="A278" t="s">
        <v>72</v>
      </c>
      <c r="B278" t="s">
        <v>38</v>
      </c>
      <c r="C278" t="s">
        <v>921</v>
      </c>
      <c r="D278">
        <v>4</v>
      </c>
      <c r="E278">
        <v>55.65</v>
      </c>
      <c r="F278">
        <v>55.98</v>
      </c>
      <c r="G278">
        <v>55.4</v>
      </c>
      <c r="H278">
        <v>57.2</v>
      </c>
    </row>
    <row r="279" spans="1:8" x14ac:dyDescent="0.25">
      <c r="A279" t="s">
        <v>244</v>
      </c>
      <c r="B279" t="s">
        <v>38</v>
      </c>
      <c r="C279" t="s">
        <v>881</v>
      </c>
      <c r="D279">
        <v>3</v>
      </c>
      <c r="E279">
        <v>79.400000000000006</v>
      </c>
      <c r="F279">
        <v>79.069999999999993</v>
      </c>
      <c r="G279">
        <v>78.099999999999994</v>
      </c>
      <c r="H279">
        <v>79.7</v>
      </c>
    </row>
    <row r="280" spans="1:8" x14ac:dyDescent="0.25">
      <c r="A280" t="s">
        <v>313</v>
      </c>
      <c r="B280" t="s">
        <v>38</v>
      </c>
      <c r="C280" t="s">
        <v>921</v>
      </c>
      <c r="D280">
        <v>4</v>
      </c>
      <c r="E280">
        <v>162.9</v>
      </c>
      <c r="F280">
        <v>146.35</v>
      </c>
      <c r="G280">
        <v>91.7</v>
      </c>
      <c r="H280">
        <v>167.9</v>
      </c>
    </row>
    <row r="281" spans="1:8" x14ac:dyDescent="0.25">
      <c r="A281" t="s">
        <v>315</v>
      </c>
      <c r="B281" t="s">
        <v>38</v>
      </c>
      <c r="C281" t="s">
        <v>921</v>
      </c>
      <c r="D281">
        <v>4</v>
      </c>
      <c r="E281">
        <v>93</v>
      </c>
      <c r="F281">
        <v>95.52</v>
      </c>
      <c r="G281">
        <v>92.3</v>
      </c>
      <c r="H281">
        <v>103.8</v>
      </c>
    </row>
    <row r="282" spans="1:8" x14ac:dyDescent="0.25">
      <c r="A282" t="s">
        <v>794</v>
      </c>
      <c r="B282" t="s">
        <v>38</v>
      </c>
      <c r="C282" t="s">
        <v>924</v>
      </c>
      <c r="D282">
        <v>1</v>
      </c>
      <c r="E282">
        <v>77.5</v>
      </c>
      <c r="F282">
        <v>77.5</v>
      </c>
      <c r="G282">
        <v>77.5</v>
      </c>
      <c r="H282">
        <v>77.5</v>
      </c>
    </row>
    <row r="283" spans="1:8" x14ac:dyDescent="0.25">
      <c r="A283" t="s">
        <v>83</v>
      </c>
      <c r="B283" t="s">
        <v>38</v>
      </c>
      <c r="C283" t="s">
        <v>881</v>
      </c>
      <c r="D283">
        <v>3</v>
      </c>
      <c r="E283">
        <v>35.799999999999997</v>
      </c>
      <c r="F283">
        <v>36.83</v>
      </c>
      <c r="G283">
        <v>35.5</v>
      </c>
      <c r="H283">
        <v>39.200000000000003</v>
      </c>
    </row>
    <row r="284" spans="1:8" x14ac:dyDescent="0.25">
      <c r="A284" t="s">
        <v>100</v>
      </c>
      <c r="B284" t="s">
        <v>38</v>
      </c>
      <c r="C284" t="s">
        <v>921</v>
      </c>
      <c r="D284">
        <v>4</v>
      </c>
      <c r="E284">
        <v>44.45</v>
      </c>
      <c r="F284">
        <v>44.42</v>
      </c>
      <c r="G284">
        <v>43.9</v>
      </c>
      <c r="H284">
        <v>44.9</v>
      </c>
    </row>
    <row r="285" spans="1:8" x14ac:dyDescent="0.25">
      <c r="A285" t="s">
        <v>722</v>
      </c>
      <c r="B285" t="s">
        <v>38</v>
      </c>
      <c r="C285" t="s">
        <v>924</v>
      </c>
      <c r="D285">
        <v>1</v>
      </c>
      <c r="E285">
        <v>79.2</v>
      </c>
      <c r="F285">
        <v>79.2</v>
      </c>
      <c r="G285">
        <v>79.2</v>
      </c>
      <c r="H285">
        <v>79.2</v>
      </c>
    </row>
    <row r="286" spans="1:8" x14ac:dyDescent="0.25">
      <c r="A286" t="s">
        <v>205</v>
      </c>
      <c r="B286" t="s">
        <v>38</v>
      </c>
      <c r="C286" t="s">
        <v>921</v>
      </c>
      <c r="D286">
        <v>4</v>
      </c>
      <c r="E286">
        <v>58.1</v>
      </c>
      <c r="F286">
        <v>58.78</v>
      </c>
      <c r="G286">
        <v>54.6</v>
      </c>
      <c r="H286">
        <v>64.3</v>
      </c>
    </row>
    <row r="287" spans="1:8" x14ac:dyDescent="0.25">
      <c r="A287" t="s">
        <v>802</v>
      </c>
      <c r="B287" t="s">
        <v>38</v>
      </c>
      <c r="C287" t="s">
        <v>925</v>
      </c>
      <c r="D287">
        <v>2</v>
      </c>
      <c r="E287">
        <v>72.95</v>
      </c>
      <c r="F287">
        <v>72.95</v>
      </c>
      <c r="G287">
        <v>66.900000000000006</v>
      </c>
      <c r="H287">
        <v>79</v>
      </c>
    </row>
    <row r="288" spans="1:8" x14ac:dyDescent="0.25">
      <c r="A288" t="s">
        <v>231</v>
      </c>
      <c r="B288" t="s">
        <v>38</v>
      </c>
      <c r="C288" t="s">
        <v>921</v>
      </c>
      <c r="D288">
        <v>4</v>
      </c>
      <c r="E288">
        <v>72.2</v>
      </c>
      <c r="F288">
        <v>66.75</v>
      </c>
      <c r="G288">
        <v>41.2</v>
      </c>
      <c r="H288">
        <v>81.400000000000006</v>
      </c>
    </row>
    <row r="289" spans="1:8" x14ac:dyDescent="0.25">
      <c r="A289" t="s">
        <v>147</v>
      </c>
      <c r="B289" t="s">
        <v>38</v>
      </c>
      <c r="C289" t="s">
        <v>392</v>
      </c>
      <c r="D289">
        <v>3</v>
      </c>
      <c r="E289">
        <v>77.900000000000006</v>
      </c>
      <c r="F289">
        <v>77.2</v>
      </c>
      <c r="G289">
        <v>74.2</v>
      </c>
      <c r="H289">
        <v>79.5</v>
      </c>
    </row>
    <row r="290" spans="1:8" x14ac:dyDescent="0.25">
      <c r="A290" t="s">
        <v>220</v>
      </c>
      <c r="B290" t="s">
        <v>38</v>
      </c>
      <c r="C290" t="s">
        <v>921</v>
      </c>
      <c r="D290">
        <v>4</v>
      </c>
      <c r="E290">
        <v>33.200000000000003</v>
      </c>
      <c r="F290">
        <v>33.049999999999997</v>
      </c>
      <c r="G290">
        <v>30.3</v>
      </c>
      <c r="H290">
        <v>35.5</v>
      </c>
    </row>
    <row r="291" spans="1:8" x14ac:dyDescent="0.25">
      <c r="A291" t="s">
        <v>209</v>
      </c>
      <c r="B291" t="s">
        <v>38</v>
      </c>
      <c r="C291" t="s">
        <v>921</v>
      </c>
      <c r="D291">
        <v>4</v>
      </c>
      <c r="E291">
        <v>73.650000000000006</v>
      </c>
      <c r="F291">
        <v>75</v>
      </c>
      <c r="G291">
        <v>73.099999999999994</v>
      </c>
      <c r="H291">
        <v>79.599999999999994</v>
      </c>
    </row>
    <row r="292" spans="1:8" x14ac:dyDescent="0.25">
      <c r="A292" t="s">
        <v>160</v>
      </c>
      <c r="B292" t="s">
        <v>38</v>
      </c>
      <c r="C292" t="s">
        <v>921</v>
      </c>
      <c r="D292">
        <v>4</v>
      </c>
      <c r="E292">
        <v>56.05</v>
      </c>
      <c r="F292">
        <v>57.82</v>
      </c>
      <c r="G292">
        <v>54.4</v>
      </c>
      <c r="H292">
        <v>64.8</v>
      </c>
    </row>
    <row r="293" spans="1:8" x14ac:dyDescent="0.25">
      <c r="A293" t="s">
        <v>212</v>
      </c>
      <c r="B293" t="s">
        <v>38</v>
      </c>
      <c r="C293" t="s">
        <v>921</v>
      </c>
      <c r="D293">
        <v>4</v>
      </c>
      <c r="E293">
        <v>31.35</v>
      </c>
      <c r="F293">
        <v>31.15</v>
      </c>
      <c r="G293">
        <v>28.1</v>
      </c>
      <c r="H293">
        <v>33.799999999999997</v>
      </c>
    </row>
    <row r="294" spans="1:8" x14ac:dyDescent="0.25">
      <c r="A294" t="s">
        <v>854</v>
      </c>
      <c r="B294" t="s">
        <v>38</v>
      </c>
      <c r="C294" t="s">
        <v>924</v>
      </c>
      <c r="D294">
        <v>1</v>
      </c>
      <c r="E294">
        <v>49.6</v>
      </c>
      <c r="F294">
        <v>49.6</v>
      </c>
      <c r="G294">
        <v>49.6</v>
      </c>
      <c r="H294">
        <v>49.6</v>
      </c>
    </row>
    <row r="295" spans="1:8" x14ac:dyDescent="0.25">
      <c r="A295" t="s">
        <v>668</v>
      </c>
      <c r="B295" t="s">
        <v>670</v>
      </c>
      <c r="C295" t="s">
        <v>925</v>
      </c>
      <c r="D295">
        <v>2</v>
      </c>
      <c r="E295">
        <v>38.1</v>
      </c>
      <c r="F295">
        <v>38.1</v>
      </c>
      <c r="G295">
        <v>36.9</v>
      </c>
      <c r="H295">
        <v>39.299999999999997</v>
      </c>
    </row>
    <row r="296" spans="1:8" x14ac:dyDescent="0.25">
      <c r="A296" t="s">
        <v>148</v>
      </c>
      <c r="B296" t="s">
        <v>149</v>
      </c>
      <c r="C296" t="s">
        <v>921</v>
      </c>
      <c r="D296">
        <v>4</v>
      </c>
      <c r="E296">
        <v>85.9</v>
      </c>
      <c r="F296">
        <v>87.12</v>
      </c>
      <c r="G296">
        <v>81</v>
      </c>
      <c r="H296">
        <v>95.7</v>
      </c>
    </row>
    <row r="297" spans="1:8" x14ac:dyDescent="0.25">
      <c r="A297" t="s">
        <v>800</v>
      </c>
      <c r="B297" t="s">
        <v>149</v>
      </c>
      <c r="C297" t="s">
        <v>925</v>
      </c>
      <c r="D297">
        <v>2</v>
      </c>
      <c r="E297">
        <v>68.8</v>
      </c>
      <c r="F297">
        <v>68.8</v>
      </c>
      <c r="G297">
        <v>66.2</v>
      </c>
      <c r="H297">
        <v>71.400000000000006</v>
      </c>
    </row>
    <row r="298" spans="1:8" x14ac:dyDescent="0.25">
      <c r="A298" t="s">
        <v>78</v>
      </c>
      <c r="B298" t="s">
        <v>66</v>
      </c>
      <c r="C298" t="s">
        <v>921</v>
      </c>
      <c r="D298">
        <v>4</v>
      </c>
      <c r="E298">
        <v>64.900000000000006</v>
      </c>
      <c r="F298">
        <v>64</v>
      </c>
      <c r="G298">
        <v>57.2</v>
      </c>
      <c r="H298">
        <v>69</v>
      </c>
    </row>
    <row r="299" spans="1:8" x14ac:dyDescent="0.25">
      <c r="A299" t="s">
        <v>380</v>
      </c>
      <c r="B299" t="s">
        <v>66</v>
      </c>
      <c r="C299" t="s">
        <v>921</v>
      </c>
      <c r="D299">
        <v>4</v>
      </c>
      <c r="E299">
        <v>100.1</v>
      </c>
      <c r="F299">
        <v>102.62</v>
      </c>
      <c r="G299">
        <v>98.2</v>
      </c>
      <c r="H299">
        <v>112.1</v>
      </c>
    </row>
    <row r="300" spans="1:8" x14ac:dyDescent="0.25">
      <c r="A300" t="s">
        <v>312</v>
      </c>
      <c r="B300" t="s">
        <v>66</v>
      </c>
      <c r="C300" t="s">
        <v>921</v>
      </c>
      <c r="D300">
        <v>4</v>
      </c>
      <c r="E300">
        <v>185.45</v>
      </c>
      <c r="F300">
        <v>185.4</v>
      </c>
      <c r="G300">
        <v>177.8</v>
      </c>
      <c r="H300">
        <v>192.9</v>
      </c>
    </row>
    <row r="301" spans="1:8" x14ac:dyDescent="0.25">
      <c r="A301" t="s">
        <v>174</v>
      </c>
      <c r="B301" t="s">
        <v>66</v>
      </c>
      <c r="C301" t="s">
        <v>921</v>
      </c>
      <c r="D301">
        <v>4</v>
      </c>
      <c r="E301">
        <v>56.3</v>
      </c>
      <c r="F301">
        <v>56.78</v>
      </c>
      <c r="G301">
        <v>52.8</v>
      </c>
      <c r="H301">
        <v>61.7</v>
      </c>
    </row>
    <row r="302" spans="1:8" x14ac:dyDescent="0.25">
      <c r="A302" t="s">
        <v>550</v>
      </c>
      <c r="B302" t="s">
        <v>66</v>
      </c>
      <c r="C302" t="s">
        <v>925</v>
      </c>
      <c r="D302">
        <v>2</v>
      </c>
      <c r="E302">
        <v>64.599999999999994</v>
      </c>
      <c r="F302">
        <v>64.599999999999994</v>
      </c>
      <c r="G302">
        <v>62.2</v>
      </c>
      <c r="H302">
        <v>67</v>
      </c>
    </row>
    <row r="303" spans="1:8" x14ac:dyDescent="0.25">
      <c r="A303" t="s">
        <v>401</v>
      </c>
      <c r="B303" t="s">
        <v>66</v>
      </c>
      <c r="C303" t="s">
        <v>926</v>
      </c>
      <c r="D303">
        <v>3</v>
      </c>
      <c r="E303">
        <v>112.4</v>
      </c>
      <c r="F303">
        <v>123.13</v>
      </c>
      <c r="G303">
        <v>108.1</v>
      </c>
      <c r="H303">
        <v>148.9</v>
      </c>
    </row>
    <row r="304" spans="1:8" x14ac:dyDescent="0.25">
      <c r="A304" t="s">
        <v>229</v>
      </c>
      <c r="B304" t="s">
        <v>66</v>
      </c>
      <c r="C304" t="s">
        <v>921</v>
      </c>
      <c r="D304">
        <v>4</v>
      </c>
      <c r="E304">
        <v>34.6</v>
      </c>
      <c r="F304">
        <v>34.42</v>
      </c>
      <c r="G304">
        <v>31.9</v>
      </c>
      <c r="H304">
        <v>36.6</v>
      </c>
    </row>
    <row r="305" spans="1:8" x14ac:dyDescent="0.25">
      <c r="A305" t="s">
        <v>144</v>
      </c>
      <c r="B305" t="s">
        <v>66</v>
      </c>
      <c r="C305" t="s">
        <v>921</v>
      </c>
      <c r="D305">
        <v>4</v>
      </c>
      <c r="E305">
        <v>114.15</v>
      </c>
      <c r="F305">
        <v>119.12</v>
      </c>
      <c r="G305">
        <v>112.7</v>
      </c>
      <c r="H305">
        <v>135.5</v>
      </c>
    </row>
    <row r="306" spans="1:8" x14ac:dyDescent="0.25">
      <c r="A306" t="s">
        <v>866</v>
      </c>
      <c r="B306" t="s">
        <v>66</v>
      </c>
      <c r="C306" t="s">
        <v>922</v>
      </c>
      <c r="D306">
        <v>1</v>
      </c>
      <c r="E306">
        <v>348.5</v>
      </c>
      <c r="F306">
        <v>348.5</v>
      </c>
      <c r="G306">
        <v>348.5</v>
      </c>
      <c r="H306">
        <v>348.5</v>
      </c>
    </row>
    <row r="307" spans="1:8" x14ac:dyDescent="0.25">
      <c r="A307" t="s">
        <v>327</v>
      </c>
      <c r="B307" t="s">
        <v>66</v>
      </c>
      <c r="C307" t="s">
        <v>921</v>
      </c>
      <c r="D307">
        <v>4</v>
      </c>
      <c r="E307">
        <v>70.650000000000006</v>
      </c>
      <c r="F307">
        <v>69.55</v>
      </c>
      <c r="G307">
        <v>58.2</v>
      </c>
      <c r="H307">
        <v>78.7</v>
      </c>
    </row>
    <row r="308" spans="1:8" x14ac:dyDescent="0.25">
      <c r="A308" t="s">
        <v>403</v>
      </c>
      <c r="B308" t="s">
        <v>66</v>
      </c>
      <c r="C308" t="s">
        <v>926</v>
      </c>
      <c r="D308">
        <v>3</v>
      </c>
      <c r="E308">
        <v>59.1</v>
      </c>
      <c r="F308">
        <v>59.63</v>
      </c>
      <c r="G308">
        <v>55.8</v>
      </c>
      <c r="H308">
        <v>64</v>
      </c>
    </row>
    <row r="309" spans="1:8" x14ac:dyDescent="0.25">
      <c r="A309" t="s">
        <v>65</v>
      </c>
      <c r="B309" t="s">
        <v>66</v>
      </c>
      <c r="C309" t="s">
        <v>921</v>
      </c>
      <c r="D309">
        <v>4</v>
      </c>
      <c r="E309">
        <v>94.15</v>
      </c>
      <c r="F309">
        <v>95.25</v>
      </c>
      <c r="G309">
        <v>91.3</v>
      </c>
      <c r="H309">
        <v>101.4</v>
      </c>
    </row>
    <row r="310" spans="1:8" x14ac:dyDescent="0.25">
      <c r="A310" t="s">
        <v>261</v>
      </c>
      <c r="B310" t="s">
        <v>66</v>
      </c>
      <c r="C310" t="s">
        <v>881</v>
      </c>
      <c r="D310">
        <v>3</v>
      </c>
      <c r="E310">
        <v>56.9</v>
      </c>
      <c r="F310">
        <v>59.1</v>
      </c>
      <c r="G310">
        <v>56.1</v>
      </c>
      <c r="H310">
        <v>64.3</v>
      </c>
    </row>
    <row r="311" spans="1:8" x14ac:dyDescent="0.25">
      <c r="A311" t="s">
        <v>308</v>
      </c>
      <c r="B311" t="s">
        <v>66</v>
      </c>
      <c r="C311" t="s">
        <v>392</v>
      </c>
      <c r="D311">
        <v>3</v>
      </c>
      <c r="E311">
        <v>78.5</v>
      </c>
      <c r="F311">
        <v>78.569999999999993</v>
      </c>
      <c r="G311">
        <v>75.7</v>
      </c>
      <c r="H311">
        <v>81.5</v>
      </c>
    </row>
    <row r="312" spans="1:8" x14ac:dyDescent="0.25">
      <c r="A312" t="s">
        <v>334</v>
      </c>
      <c r="B312" t="s">
        <v>66</v>
      </c>
      <c r="C312" t="s">
        <v>921</v>
      </c>
      <c r="D312">
        <v>4</v>
      </c>
      <c r="E312">
        <v>112.85</v>
      </c>
      <c r="F312">
        <v>109.45</v>
      </c>
      <c r="G312">
        <v>97.6</v>
      </c>
      <c r="H312">
        <v>114.5</v>
      </c>
    </row>
    <row r="313" spans="1:8" x14ac:dyDescent="0.25">
      <c r="A313" t="s">
        <v>491</v>
      </c>
      <c r="B313" t="s">
        <v>66</v>
      </c>
      <c r="C313" t="s">
        <v>925</v>
      </c>
      <c r="D313">
        <v>2</v>
      </c>
      <c r="E313">
        <v>95.15</v>
      </c>
      <c r="F313">
        <v>95.15</v>
      </c>
      <c r="G313">
        <v>90.5</v>
      </c>
      <c r="H313">
        <v>99.8</v>
      </c>
    </row>
    <row r="314" spans="1:8" x14ac:dyDescent="0.25">
      <c r="A314" t="s">
        <v>412</v>
      </c>
      <c r="B314" t="s">
        <v>66</v>
      </c>
      <c r="C314" t="s">
        <v>925</v>
      </c>
      <c r="D314">
        <v>2</v>
      </c>
      <c r="E314">
        <v>32.4</v>
      </c>
      <c r="F314">
        <v>32.4</v>
      </c>
      <c r="G314">
        <v>7.6</v>
      </c>
      <c r="H314">
        <v>57.2</v>
      </c>
    </row>
    <row r="315" spans="1:8" x14ac:dyDescent="0.25">
      <c r="A315" t="s">
        <v>855</v>
      </c>
      <c r="B315" t="s">
        <v>66</v>
      </c>
      <c r="C315" t="s">
        <v>925</v>
      </c>
      <c r="D315">
        <v>2</v>
      </c>
      <c r="E315">
        <v>32.950000000000003</v>
      </c>
      <c r="F315">
        <v>32.950000000000003</v>
      </c>
      <c r="G315">
        <v>32</v>
      </c>
      <c r="H315">
        <v>33.9</v>
      </c>
    </row>
    <row r="316" spans="1:8" x14ac:dyDescent="0.25">
      <c r="A316" t="s">
        <v>526</v>
      </c>
      <c r="B316" t="s">
        <v>66</v>
      </c>
      <c r="C316" t="s">
        <v>925</v>
      </c>
      <c r="D316">
        <v>2</v>
      </c>
      <c r="E316">
        <v>51.4</v>
      </c>
      <c r="F316">
        <v>51.4</v>
      </c>
      <c r="G316">
        <v>43.3</v>
      </c>
      <c r="H316">
        <v>59.5</v>
      </c>
    </row>
    <row r="317" spans="1:8" x14ac:dyDescent="0.25">
      <c r="A317" t="s">
        <v>173</v>
      </c>
      <c r="B317" t="s">
        <v>66</v>
      </c>
      <c r="C317" t="s">
        <v>881</v>
      </c>
      <c r="D317">
        <v>3</v>
      </c>
      <c r="E317">
        <v>120.3</v>
      </c>
      <c r="F317">
        <v>122</v>
      </c>
      <c r="G317">
        <v>117.7</v>
      </c>
      <c r="H317">
        <v>128</v>
      </c>
    </row>
    <row r="318" spans="1:8" x14ac:dyDescent="0.25">
      <c r="A318" t="s">
        <v>373</v>
      </c>
      <c r="B318" t="s">
        <v>66</v>
      </c>
      <c r="C318" t="s">
        <v>921</v>
      </c>
      <c r="D318">
        <v>4</v>
      </c>
      <c r="E318">
        <v>236.65</v>
      </c>
      <c r="F318">
        <v>264.32</v>
      </c>
      <c r="G318">
        <v>171</v>
      </c>
      <c r="H318">
        <v>413</v>
      </c>
    </row>
    <row r="319" spans="1:8" x14ac:dyDescent="0.25">
      <c r="A319" t="s">
        <v>74</v>
      </c>
      <c r="B319" t="s">
        <v>66</v>
      </c>
      <c r="C319" t="s">
        <v>921</v>
      </c>
      <c r="D319">
        <v>4</v>
      </c>
      <c r="E319">
        <v>156.69999999999999</v>
      </c>
      <c r="F319">
        <v>152.16999999999999</v>
      </c>
      <c r="G319">
        <v>128.69999999999999</v>
      </c>
      <c r="H319">
        <v>166.6</v>
      </c>
    </row>
    <row r="320" spans="1:8" x14ac:dyDescent="0.25">
      <c r="A320" t="s">
        <v>649</v>
      </c>
      <c r="B320" t="s">
        <v>66</v>
      </c>
      <c r="C320" t="s">
        <v>924</v>
      </c>
      <c r="D320">
        <v>1</v>
      </c>
      <c r="E320">
        <v>46.1</v>
      </c>
      <c r="F320">
        <v>46.1</v>
      </c>
      <c r="G320">
        <v>46.1</v>
      </c>
      <c r="H320">
        <v>46.1</v>
      </c>
    </row>
    <row r="321" spans="1:8" x14ac:dyDescent="0.25">
      <c r="A321" t="s">
        <v>884</v>
      </c>
      <c r="B321" t="s">
        <v>66</v>
      </c>
      <c r="C321" t="s">
        <v>922</v>
      </c>
      <c r="D321">
        <v>1</v>
      </c>
      <c r="E321">
        <v>146.5</v>
      </c>
      <c r="F321">
        <v>146.5</v>
      </c>
      <c r="G321">
        <v>146.5</v>
      </c>
      <c r="H321">
        <v>146.5</v>
      </c>
    </row>
    <row r="322" spans="1:8" x14ac:dyDescent="0.25">
      <c r="A322" t="s">
        <v>710</v>
      </c>
      <c r="B322" t="s">
        <v>479</v>
      </c>
      <c r="C322" t="s">
        <v>925</v>
      </c>
      <c r="D322">
        <v>2</v>
      </c>
      <c r="E322">
        <v>109.9</v>
      </c>
      <c r="F322">
        <v>109.9</v>
      </c>
      <c r="G322">
        <v>109.5</v>
      </c>
      <c r="H322">
        <v>110.3</v>
      </c>
    </row>
    <row r="323" spans="1:8" x14ac:dyDescent="0.25">
      <c r="A323" t="s">
        <v>516</v>
      </c>
      <c r="B323" t="s">
        <v>467</v>
      </c>
      <c r="C323" t="s">
        <v>924</v>
      </c>
      <c r="D323">
        <v>1</v>
      </c>
      <c r="E323">
        <v>138</v>
      </c>
      <c r="F323">
        <v>138</v>
      </c>
      <c r="G323">
        <v>138</v>
      </c>
      <c r="H323">
        <v>138</v>
      </c>
    </row>
    <row r="324" spans="1:8" x14ac:dyDescent="0.25">
      <c r="A324" t="s">
        <v>465</v>
      </c>
      <c r="B324" t="s">
        <v>467</v>
      </c>
      <c r="C324" t="s">
        <v>924</v>
      </c>
      <c r="D324">
        <v>1</v>
      </c>
      <c r="E324">
        <v>135.6</v>
      </c>
      <c r="F324">
        <v>135.6</v>
      </c>
      <c r="G324">
        <v>135.6</v>
      </c>
      <c r="H324">
        <v>135.6</v>
      </c>
    </row>
    <row r="325" spans="1:8" x14ac:dyDescent="0.25">
      <c r="A325" t="s">
        <v>468</v>
      </c>
      <c r="B325" t="s">
        <v>467</v>
      </c>
      <c r="C325" t="s">
        <v>925</v>
      </c>
      <c r="D325">
        <v>2</v>
      </c>
      <c r="E325">
        <v>111.7</v>
      </c>
      <c r="F325">
        <v>111.7</v>
      </c>
      <c r="G325">
        <v>108.8</v>
      </c>
      <c r="H325">
        <v>114.6</v>
      </c>
    </row>
    <row r="326" spans="1:8" x14ac:dyDescent="0.25">
      <c r="A326" t="s">
        <v>477</v>
      </c>
      <c r="B326" t="s">
        <v>467</v>
      </c>
      <c r="C326" t="s">
        <v>925</v>
      </c>
      <c r="D326">
        <v>2</v>
      </c>
      <c r="E326">
        <v>162.1</v>
      </c>
      <c r="F326">
        <v>162.1</v>
      </c>
      <c r="G326">
        <v>160.69999999999999</v>
      </c>
      <c r="H326">
        <v>163.5</v>
      </c>
    </row>
    <row r="327" spans="1:8" x14ac:dyDescent="0.25">
      <c r="A327" t="s">
        <v>505</v>
      </c>
      <c r="B327" t="s">
        <v>467</v>
      </c>
      <c r="C327" t="s">
        <v>924</v>
      </c>
      <c r="D327">
        <v>1</v>
      </c>
      <c r="E327">
        <v>165.5</v>
      </c>
      <c r="F327">
        <v>165.5</v>
      </c>
      <c r="G327">
        <v>165.5</v>
      </c>
      <c r="H327">
        <v>165.5</v>
      </c>
    </row>
    <row r="328" spans="1:8" x14ac:dyDescent="0.25">
      <c r="A328" t="s">
        <v>471</v>
      </c>
      <c r="B328" t="s">
        <v>319</v>
      </c>
      <c r="C328" t="s">
        <v>925</v>
      </c>
      <c r="D328">
        <v>2</v>
      </c>
      <c r="E328">
        <v>406.8</v>
      </c>
      <c r="F328">
        <v>406.8</v>
      </c>
      <c r="G328">
        <v>397.2</v>
      </c>
      <c r="H328">
        <v>416.4</v>
      </c>
    </row>
    <row r="329" spans="1:8" x14ac:dyDescent="0.25">
      <c r="A329" t="s">
        <v>318</v>
      </c>
      <c r="B329" t="s">
        <v>319</v>
      </c>
      <c r="C329" t="s">
        <v>921</v>
      </c>
      <c r="D329">
        <v>4</v>
      </c>
      <c r="E329">
        <v>916.1</v>
      </c>
      <c r="F329">
        <v>925.52</v>
      </c>
      <c r="G329">
        <v>893.4</v>
      </c>
      <c r="H329">
        <v>976.5</v>
      </c>
    </row>
    <row r="330" spans="1:8" x14ac:dyDescent="0.25">
      <c r="A330" t="s">
        <v>59</v>
      </c>
      <c r="B330" t="s">
        <v>60</v>
      </c>
      <c r="C330" t="s">
        <v>929</v>
      </c>
      <c r="D330">
        <v>2</v>
      </c>
      <c r="E330">
        <v>157.9</v>
      </c>
      <c r="F330">
        <v>157.9</v>
      </c>
      <c r="G330">
        <v>154.19999999999999</v>
      </c>
      <c r="H330">
        <v>161.6</v>
      </c>
    </row>
    <row r="331" spans="1:8" x14ac:dyDescent="0.25">
      <c r="A331" t="s">
        <v>858</v>
      </c>
      <c r="B331" t="s">
        <v>377</v>
      </c>
      <c r="C331" t="s">
        <v>925</v>
      </c>
      <c r="D331">
        <v>2</v>
      </c>
      <c r="E331">
        <v>6.45</v>
      </c>
      <c r="F331">
        <v>6.45</v>
      </c>
      <c r="G331">
        <v>6.2</v>
      </c>
      <c r="H331">
        <v>6.7</v>
      </c>
    </row>
    <row r="332" spans="1:8" x14ac:dyDescent="0.25">
      <c r="A332" t="s">
        <v>859</v>
      </c>
      <c r="B332" t="s">
        <v>377</v>
      </c>
      <c r="C332" t="s">
        <v>925</v>
      </c>
      <c r="D332">
        <v>2</v>
      </c>
      <c r="E332">
        <v>10.7</v>
      </c>
      <c r="F332">
        <v>10.7</v>
      </c>
      <c r="G332">
        <v>10.5</v>
      </c>
      <c r="H332">
        <v>10.9</v>
      </c>
    </row>
    <row r="333" spans="1:8" x14ac:dyDescent="0.25">
      <c r="A333" t="s">
        <v>384</v>
      </c>
      <c r="B333" t="s">
        <v>377</v>
      </c>
      <c r="C333" t="s">
        <v>928</v>
      </c>
      <c r="D333">
        <v>3</v>
      </c>
      <c r="E333">
        <v>24.6</v>
      </c>
      <c r="F333">
        <v>25.47</v>
      </c>
      <c r="G333">
        <v>24.5</v>
      </c>
      <c r="H333">
        <v>27.3</v>
      </c>
    </row>
    <row r="334" spans="1:8" x14ac:dyDescent="0.25">
      <c r="A334" t="s">
        <v>913</v>
      </c>
      <c r="B334" t="s">
        <v>377</v>
      </c>
      <c r="C334" t="s">
        <v>921</v>
      </c>
      <c r="D334">
        <v>4</v>
      </c>
      <c r="E334">
        <v>197.4</v>
      </c>
      <c r="F334">
        <v>192.88</v>
      </c>
      <c r="G334">
        <v>143.5</v>
      </c>
      <c r="H334">
        <v>233.2</v>
      </c>
    </row>
    <row r="335" spans="1:8" x14ac:dyDescent="0.25">
      <c r="A335" t="s">
        <v>376</v>
      </c>
      <c r="B335" t="s">
        <v>377</v>
      </c>
      <c r="C335" t="s">
        <v>921</v>
      </c>
      <c r="D335">
        <v>4</v>
      </c>
      <c r="E335">
        <v>33.25</v>
      </c>
      <c r="F335">
        <v>38.1</v>
      </c>
      <c r="G335">
        <v>31.5</v>
      </c>
      <c r="H335">
        <v>54.4</v>
      </c>
    </row>
    <row r="336" spans="1:8" x14ac:dyDescent="0.25">
      <c r="A336" t="s">
        <v>442</v>
      </c>
      <c r="B336" t="s">
        <v>223</v>
      </c>
      <c r="C336" t="s">
        <v>925</v>
      </c>
      <c r="D336">
        <v>2</v>
      </c>
      <c r="E336">
        <v>53.9</v>
      </c>
      <c r="F336">
        <v>53.9</v>
      </c>
      <c r="G336">
        <v>51.1</v>
      </c>
      <c r="H336">
        <v>56.7</v>
      </c>
    </row>
    <row r="337" spans="1:8" x14ac:dyDescent="0.25">
      <c r="A337" t="s">
        <v>222</v>
      </c>
      <c r="B337" t="s">
        <v>223</v>
      </c>
      <c r="C337" t="s">
        <v>921</v>
      </c>
      <c r="D337">
        <v>4</v>
      </c>
      <c r="E337">
        <v>204.4</v>
      </c>
      <c r="F337">
        <v>203.8</v>
      </c>
      <c r="G337">
        <v>196.4</v>
      </c>
      <c r="H337">
        <v>210</v>
      </c>
    </row>
    <row r="338" spans="1:8" x14ac:dyDescent="0.25">
      <c r="A338" t="s">
        <v>388</v>
      </c>
      <c r="B338" t="s">
        <v>223</v>
      </c>
      <c r="C338" t="s">
        <v>921</v>
      </c>
      <c r="D338">
        <v>4</v>
      </c>
      <c r="E338">
        <v>304.7</v>
      </c>
      <c r="F338">
        <v>315.18</v>
      </c>
      <c r="G338">
        <v>273</v>
      </c>
      <c r="H338">
        <v>378.3</v>
      </c>
    </row>
    <row r="339" spans="1:8" x14ac:dyDescent="0.25">
      <c r="A339" t="s">
        <v>812</v>
      </c>
      <c r="B339" t="s">
        <v>815</v>
      </c>
      <c r="C339" t="s">
        <v>925</v>
      </c>
      <c r="D339">
        <v>2</v>
      </c>
      <c r="E339">
        <v>86.05</v>
      </c>
      <c r="F339">
        <v>86.05</v>
      </c>
      <c r="G339">
        <v>82.2</v>
      </c>
      <c r="H339">
        <v>89.9</v>
      </c>
    </row>
    <row r="340" spans="1:8" x14ac:dyDescent="0.25">
      <c r="A340" t="s">
        <v>508</v>
      </c>
      <c r="B340" t="s">
        <v>510</v>
      </c>
      <c r="C340" t="s">
        <v>924</v>
      </c>
      <c r="D340">
        <v>1</v>
      </c>
      <c r="E340">
        <v>133.9</v>
      </c>
      <c r="F340">
        <v>133.9</v>
      </c>
      <c r="G340">
        <v>133.9</v>
      </c>
      <c r="H340">
        <v>133.9</v>
      </c>
    </row>
    <row r="341" spans="1:8" x14ac:dyDescent="0.25">
      <c r="A341" t="s">
        <v>644</v>
      </c>
      <c r="B341" t="s">
        <v>236</v>
      </c>
      <c r="C341" t="s">
        <v>925</v>
      </c>
      <c r="D341">
        <v>2</v>
      </c>
      <c r="E341">
        <v>75.400000000000006</v>
      </c>
      <c r="F341">
        <v>75.400000000000006</v>
      </c>
      <c r="G341">
        <v>60.9</v>
      </c>
      <c r="H341">
        <v>89.9</v>
      </c>
    </row>
    <row r="342" spans="1:8" x14ac:dyDescent="0.25">
      <c r="A342" t="s">
        <v>346</v>
      </c>
      <c r="B342" t="s">
        <v>233</v>
      </c>
      <c r="C342" t="s">
        <v>921</v>
      </c>
      <c r="D342">
        <v>4</v>
      </c>
      <c r="E342">
        <v>51.2</v>
      </c>
      <c r="F342">
        <v>51.75</v>
      </c>
      <c r="G342">
        <v>48.4</v>
      </c>
      <c r="H342">
        <v>56.2</v>
      </c>
    </row>
    <row r="343" spans="1:8" x14ac:dyDescent="0.25">
      <c r="A343" t="s">
        <v>366</v>
      </c>
      <c r="B343" t="s">
        <v>233</v>
      </c>
      <c r="C343" t="s">
        <v>921</v>
      </c>
      <c r="D343">
        <v>4</v>
      </c>
      <c r="E343">
        <v>150.94999999999999</v>
      </c>
      <c r="F343">
        <v>149.47999999999999</v>
      </c>
      <c r="G343">
        <v>130.69999999999999</v>
      </c>
      <c r="H343">
        <v>165.3</v>
      </c>
    </row>
    <row r="344" spans="1:8" x14ac:dyDescent="0.25">
      <c r="A344" t="s">
        <v>350</v>
      </c>
      <c r="B344" t="s">
        <v>233</v>
      </c>
      <c r="C344" t="s">
        <v>881</v>
      </c>
      <c r="D344">
        <v>3</v>
      </c>
      <c r="E344">
        <v>30.4</v>
      </c>
      <c r="F344">
        <v>28.37</v>
      </c>
      <c r="G344">
        <v>24.3</v>
      </c>
      <c r="H344">
        <v>30.4</v>
      </c>
    </row>
    <row r="345" spans="1:8" x14ac:dyDescent="0.25">
      <c r="A345" t="s">
        <v>351</v>
      </c>
      <c r="B345" t="s">
        <v>233</v>
      </c>
      <c r="C345" t="s">
        <v>881</v>
      </c>
      <c r="D345">
        <v>3</v>
      </c>
      <c r="E345">
        <v>31.4</v>
      </c>
      <c r="F345">
        <v>30.07</v>
      </c>
      <c r="G345">
        <v>26.9</v>
      </c>
      <c r="H345">
        <v>31.9</v>
      </c>
    </row>
    <row r="346" spans="1:8" x14ac:dyDescent="0.25">
      <c r="A346" t="s">
        <v>258</v>
      </c>
      <c r="B346" t="s">
        <v>233</v>
      </c>
      <c r="C346" t="s">
        <v>921</v>
      </c>
      <c r="D346">
        <v>4</v>
      </c>
      <c r="E346">
        <v>134.19999999999999</v>
      </c>
      <c r="F346">
        <v>134.15</v>
      </c>
      <c r="G346">
        <v>125.9</v>
      </c>
      <c r="H346">
        <v>142.30000000000001</v>
      </c>
    </row>
    <row r="347" spans="1:8" x14ac:dyDescent="0.25">
      <c r="A347" t="s">
        <v>352</v>
      </c>
      <c r="B347" t="s">
        <v>233</v>
      </c>
      <c r="C347" t="s">
        <v>921</v>
      </c>
      <c r="D347">
        <v>4</v>
      </c>
      <c r="E347">
        <v>19.600000000000001</v>
      </c>
      <c r="F347">
        <v>19.8</v>
      </c>
      <c r="G347">
        <v>18.600000000000001</v>
      </c>
      <c r="H347">
        <v>21.4</v>
      </c>
    </row>
    <row r="348" spans="1:8" x14ac:dyDescent="0.25">
      <c r="A348" t="s">
        <v>254</v>
      </c>
      <c r="B348" t="s">
        <v>233</v>
      </c>
      <c r="C348" t="s">
        <v>921</v>
      </c>
      <c r="D348">
        <v>4</v>
      </c>
      <c r="E348">
        <v>310.25</v>
      </c>
      <c r="F348">
        <v>283.89999999999998</v>
      </c>
      <c r="G348">
        <v>186</v>
      </c>
      <c r="H348">
        <v>329.1</v>
      </c>
    </row>
    <row r="349" spans="1:8" x14ac:dyDescent="0.25">
      <c r="A349" t="s">
        <v>374</v>
      </c>
      <c r="B349" t="s">
        <v>233</v>
      </c>
      <c r="C349" t="s">
        <v>921</v>
      </c>
      <c r="D349">
        <v>4</v>
      </c>
      <c r="E349">
        <v>121.4</v>
      </c>
      <c r="F349">
        <v>129.88</v>
      </c>
      <c r="G349">
        <v>102.3</v>
      </c>
      <c r="H349">
        <v>174.4</v>
      </c>
    </row>
    <row r="350" spans="1:8" x14ac:dyDescent="0.25">
      <c r="A350" t="s">
        <v>368</v>
      </c>
      <c r="B350" t="s">
        <v>233</v>
      </c>
      <c r="C350" t="s">
        <v>921</v>
      </c>
      <c r="D350">
        <v>4</v>
      </c>
      <c r="E350">
        <v>76.8</v>
      </c>
      <c r="F350">
        <v>77.95</v>
      </c>
      <c r="G350">
        <v>73.5</v>
      </c>
      <c r="H350">
        <v>84.7</v>
      </c>
    </row>
    <row r="351" spans="1:8" x14ac:dyDescent="0.25">
      <c r="A351" t="s">
        <v>371</v>
      </c>
      <c r="B351" t="s">
        <v>233</v>
      </c>
      <c r="C351" t="s">
        <v>921</v>
      </c>
      <c r="D351">
        <v>4</v>
      </c>
      <c r="E351">
        <v>268.60000000000002</v>
      </c>
      <c r="F351">
        <v>265.68</v>
      </c>
      <c r="G351">
        <v>213.3</v>
      </c>
      <c r="H351">
        <v>312.2</v>
      </c>
    </row>
    <row r="352" spans="1:8" x14ac:dyDescent="0.25">
      <c r="A352" t="s">
        <v>341</v>
      </c>
      <c r="B352" t="s">
        <v>233</v>
      </c>
      <c r="C352" t="s">
        <v>921</v>
      </c>
      <c r="D352">
        <v>4</v>
      </c>
      <c r="E352">
        <v>258.3</v>
      </c>
      <c r="F352">
        <v>257.22000000000003</v>
      </c>
      <c r="G352">
        <v>252.6</v>
      </c>
      <c r="H352">
        <v>259.7</v>
      </c>
    </row>
    <row r="353" spans="1:8" x14ac:dyDescent="0.25">
      <c r="A353" t="s">
        <v>367</v>
      </c>
      <c r="B353" t="s">
        <v>233</v>
      </c>
      <c r="C353" t="s">
        <v>921</v>
      </c>
      <c r="D353">
        <v>4</v>
      </c>
      <c r="E353">
        <v>388.05</v>
      </c>
      <c r="F353">
        <v>389.85</v>
      </c>
      <c r="G353">
        <v>380.9</v>
      </c>
      <c r="H353">
        <v>402.4</v>
      </c>
    </row>
    <row r="354" spans="1:8" x14ac:dyDescent="0.25">
      <c r="A354" t="s">
        <v>372</v>
      </c>
      <c r="B354" t="s">
        <v>233</v>
      </c>
      <c r="C354" t="s">
        <v>921</v>
      </c>
      <c r="D354">
        <v>4</v>
      </c>
      <c r="E354">
        <v>72.55</v>
      </c>
      <c r="F354">
        <v>68.03</v>
      </c>
      <c r="G354">
        <v>30.8</v>
      </c>
      <c r="H354">
        <v>96.2</v>
      </c>
    </row>
    <row r="355" spans="1:8" x14ac:dyDescent="0.25">
      <c r="A355" t="s">
        <v>232</v>
      </c>
      <c r="B355" t="s">
        <v>233</v>
      </c>
      <c r="C355" t="s">
        <v>921</v>
      </c>
      <c r="D355">
        <v>4</v>
      </c>
      <c r="E355">
        <v>206</v>
      </c>
      <c r="F355">
        <v>210.6</v>
      </c>
      <c r="G355">
        <v>205.6</v>
      </c>
      <c r="H355">
        <v>224.8</v>
      </c>
    </row>
    <row r="356" spans="1:8" x14ac:dyDescent="0.25">
      <c r="A356" t="s">
        <v>348</v>
      </c>
      <c r="B356" t="s">
        <v>233</v>
      </c>
      <c r="C356" t="s">
        <v>921</v>
      </c>
      <c r="D356">
        <v>4</v>
      </c>
      <c r="E356">
        <v>195.1</v>
      </c>
      <c r="F356">
        <v>303.92</v>
      </c>
      <c r="G356">
        <v>185.3</v>
      </c>
      <c r="H356">
        <v>640.20000000000005</v>
      </c>
    </row>
    <row r="357" spans="1:8" x14ac:dyDescent="0.25">
      <c r="A357" t="s">
        <v>343</v>
      </c>
      <c r="B357" t="s">
        <v>233</v>
      </c>
      <c r="C357" t="s">
        <v>921</v>
      </c>
      <c r="D357">
        <v>4</v>
      </c>
      <c r="E357">
        <v>81.45</v>
      </c>
      <c r="F357">
        <v>77.400000000000006</v>
      </c>
      <c r="G357">
        <v>58.8</v>
      </c>
      <c r="H357">
        <v>87.9</v>
      </c>
    </row>
    <row r="358" spans="1:8" x14ac:dyDescent="0.25">
      <c r="A358" t="s">
        <v>370</v>
      </c>
      <c r="B358" t="s">
        <v>233</v>
      </c>
      <c r="C358" t="s">
        <v>921</v>
      </c>
      <c r="D358">
        <v>4</v>
      </c>
      <c r="E358">
        <v>161.1</v>
      </c>
      <c r="F358">
        <v>161.22</v>
      </c>
      <c r="G358">
        <v>154.1</v>
      </c>
      <c r="H358">
        <v>168.6</v>
      </c>
    </row>
    <row r="359" spans="1:8" x14ac:dyDescent="0.25">
      <c r="A359" t="s">
        <v>369</v>
      </c>
      <c r="B359" t="s">
        <v>233</v>
      </c>
      <c r="C359" t="s">
        <v>921</v>
      </c>
      <c r="D359">
        <v>4</v>
      </c>
      <c r="E359">
        <v>201.2</v>
      </c>
      <c r="F359">
        <v>200.12</v>
      </c>
      <c r="G359">
        <v>195.7</v>
      </c>
      <c r="H359">
        <v>202.4</v>
      </c>
    </row>
    <row r="360" spans="1:8" x14ac:dyDescent="0.25">
      <c r="A360" t="s">
        <v>340</v>
      </c>
      <c r="B360" t="s">
        <v>233</v>
      </c>
      <c r="C360" t="s">
        <v>921</v>
      </c>
      <c r="D360">
        <v>4</v>
      </c>
      <c r="E360">
        <v>97.35</v>
      </c>
      <c r="F360">
        <v>97.88</v>
      </c>
      <c r="G360">
        <v>92.4</v>
      </c>
      <c r="H360">
        <v>104.4</v>
      </c>
    </row>
    <row r="361" spans="1:8" x14ac:dyDescent="0.25">
      <c r="A361" t="s">
        <v>249</v>
      </c>
      <c r="B361" t="s">
        <v>233</v>
      </c>
      <c r="C361" t="s">
        <v>921</v>
      </c>
      <c r="D361">
        <v>4</v>
      </c>
      <c r="E361">
        <v>156.4</v>
      </c>
      <c r="F361">
        <v>155.52000000000001</v>
      </c>
      <c r="G361">
        <v>150.6</v>
      </c>
      <c r="H361">
        <v>158.69999999999999</v>
      </c>
    </row>
    <row r="362" spans="1:8" x14ac:dyDescent="0.25">
      <c r="A362" t="s">
        <v>347</v>
      </c>
      <c r="B362" t="s">
        <v>233</v>
      </c>
      <c r="C362" t="s">
        <v>921</v>
      </c>
      <c r="D362">
        <v>4</v>
      </c>
      <c r="E362">
        <v>14.2</v>
      </c>
      <c r="F362">
        <v>15.52</v>
      </c>
      <c r="G362">
        <v>13.8</v>
      </c>
      <c r="H362">
        <v>19.899999999999999</v>
      </c>
    </row>
    <row r="363" spans="1:8" x14ac:dyDescent="0.25">
      <c r="A363" t="s">
        <v>365</v>
      </c>
      <c r="B363" t="s">
        <v>233</v>
      </c>
      <c r="C363" t="s">
        <v>921</v>
      </c>
      <c r="D363">
        <v>4</v>
      </c>
      <c r="E363">
        <v>29.75</v>
      </c>
      <c r="F363">
        <v>28.65</v>
      </c>
      <c r="G363">
        <v>24.5</v>
      </c>
      <c r="H363">
        <v>30.6</v>
      </c>
    </row>
    <row r="364" spans="1:8" x14ac:dyDescent="0.25">
      <c r="A364" t="s">
        <v>344</v>
      </c>
      <c r="B364" t="s">
        <v>233</v>
      </c>
      <c r="C364" t="s">
        <v>921</v>
      </c>
      <c r="D364">
        <v>4</v>
      </c>
      <c r="E364">
        <v>95.45</v>
      </c>
      <c r="F364">
        <v>92.42</v>
      </c>
      <c r="G364">
        <v>76</v>
      </c>
      <c r="H364">
        <v>102.8</v>
      </c>
    </row>
    <row r="365" spans="1:8" x14ac:dyDescent="0.25">
      <c r="A365" t="s">
        <v>364</v>
      </c>
      <c r="B365" t="s">
        <v>233</v>
      </c>
      <c r="C365" t="s">
        <v>921</v>
      </c>
      <c r="D365">
        <v>4</v>
      </c>
      <c r="E365">
        <v>164.6</v>
      </c>
      <c r="F365">
        <v>175.85</v>
      </c>
      <c r="G365">
        <v>130.9</v>
      </c>
      <c r="H365">
        <v>243.3</v>
      </c>
    </row>
    <row r="366" spans="1:8" x14ac:dyDescent="0.25">
      <c r="A366" t="s">
        <v>888</v>
      </c>
      <c r="B366" t="s">
        <v>680</v>
      </c>
      <c r="C366" t="s">
        <v>922</v>
      </c>
      <c r="D366">
        <v>1</v>
      </c>
      <c r="E366">
        <v>51.4</v>
      </c>
      <c r="F366">
        <v>51.4</v>
      </c>
      <c r="G366">
        <v>51.4</v>
      </c>
      <c r="H366">
        <v>51.4</v>
      </c>
    </row>
    <row r="367" spans="1:8" x14ac:dyDescent="0.25">
      <c r="A367" t="s">
        <v>678</v>
      </c>
      <c r="B367" t="s">
        <v>680</v>
      </c>
      <c r="C367" t="s">
        <v>925</v>
      </c>
      <c r="D367">
        <v>2</v>
      </c>
      <c r="E367">
        <v>38.1</v>
      </c>
      <c r="F367">
        <v>38.1</v>
      </c>
      <c r="G367">
        <v>26.8</v>
      </c>
      <c r="H367">
        <v>49.4</v>
      </c>
    </row>
    <row r="368" spans="1:8" x14ac:dyDescent="0.25">
      <c r="A368" t="s">
        <v>190</v>
      </c>
      <c r="B368" t="s">
        <v>164</v>
      </c>
      <c r="C368" t="s">
        <v>921</v>
      </c>
      <c r="D368">
        <v>4</v>
      </c>
      <c r="E368">
        <v>95</v>
      </c>
      <c r="F368">
        <v>94.62</v>
      </c>
      <c r="G368">
        <v>89.6</v>
      </c>
      <c r="H368">
        <v>98.9</v>
      </c>
    </row>
    <row r="369" spans="1:8" x14ac:dyDescent="0.25">
      <c r="A369" t="s">
        <v>246</v>
      </c>
      <c r="B369" t="s">
        <v>164</v>
      </c>
      <c r="C369" t="s">
        <v>928</v>
      </c>
      <c r="D369">
        <v>3</v>
      </c>
      <c r="E369">
        <v>70.7</v>
      </c>
      <c r="F369">
        <v>71.53</v>
      </c>
      <c r="G369">
        <v>67.8</v>
      </c>
      <c r="H369">
        <v>76.099999999999994</v>
      </c>
    </row>
    <row r="370" spans="1:8" x14ac:dyDescent="0.25">
      <c r="A370" t="s">
        <v>397</v>
      </c>
      <c r="B370" t="s">
        <v>164</v>
      </c>
      <c r="C370" t="s">
        <v>926</v>
      </c>
      <c r="D370">
        <v>3</v>
      </c>
      <c r="E370">
        <v>84.1</v>
      </c>
      <c r="F370">
        <v>84</v>
      </c>
      <c r="G370">
        <v>81.099999999999994</v>
      </c>
      <c r="H370">
        <v>86.8</v>
      </c>
    </row>
    <row r="371" spans="1:8" x14ac:dyDescent="0.25">
      <c r="A371" t="s">
        <v>890</v>
      </c>
      <c r="B371" t="s">
        <v>164</v>
      </c>
      <c r="C371" t="s">
        <v>922</v>
      </c>
      <c r="D371">
        <v>1</v>
      </c>
      <c r="E371">
        <v>78.599999999999994</v>
      </c>
      <c r="F371">
        <v>78.599999999999994</v>
      </c>
      <c r="G371">
        <v>78.599999999999994</v>
      </c>
      <c r="H371">
        <v>78.599999999999994</v>
      </c>
    </row>
    <row r="372" spans="1:8" x14ac:dyDescent="0.25">
      <c r="A372" t="s">
        <v>163</v>
      </c>
      <c r="B372" t="s">
        <v>164</v>
      </c>
      <c r="C372" t="s">
        <v>921</v>
      </c>
      <c r="D372">
        <v>4</v>
      </c>
      <c r="E372">
        <v>76.05</v>
      </c>
      <c r="F372">
        <v>76.95</v>
      </c>
      <c r="G372">
        <v>69.5</v>
      </c>
      <c r="H372">
        <v>86.2</v>
      </c>
    </row>
    <row r="373" spans="1:8" x14ac:dyDescent="0.25">
      <c r="A373" t="s">
        <v>243</v>
      </c>
      <c r="B373" t="s">
        <v>164</v>
      </c>
      <c r="C373" t="s">
        <v>881</v>
      </c>
      <c r="D373">
        <v>3</v>
      </c>
      <c r="E373">
        <v>67.5</v>
      </c>
      <c r="F373">
        <v>75.67</v>
      </c>
      <c r="G373">
        <v>64.7</v>
      </c>
      <c r="H373">
        <v>94.8</v>
      </c>
    </row>
    <row r="374" spans="1:8" x14ac:dyDescent="0.25">
      <c r="A374" t="s">
        <v>905</v>
      </c>
      <c r="B374" t="s">
        <v>906</v>
      </c>
      <c r="C374" t="s">
        <v>922</v>
      </c>
      <c r="D374">
        <v>1</v>
      </c>
      <c r="E374">
        <v>6.7</v>
      </c>
      <c r="F374">
        <v>6.7</v>
      </c>
      <c r="G374">
        <v>6.7</v>
      </c>
      <c r="H374">
        <v>6.7</v>
      </c>
    </row>
    <row r="375" spans="1:8" x14ac:dyDescent="0.25">
      <c r="A375" t="s">
        <v>909</v>
      </c>
      <c r="B375" t="s">
        <v>906</v>
      </c>
      <c r="C375" t="s">
        <v>922</v>
      </c>
      <c r="D375">
        <v>1</v>
      </c>
      <c r="E375">
        <v>5.6</v>
      </c>
      <c r="F375">
        <v>5.6</v>
      </c>
      <c r="G375">
        <v>5.6</v>
      </c>
      <c r="H375">
        <v>5.6</v>
      </c>
    </row>
    <row r="376" spans="1:8" x14ac:dyDescent="0.25">
      <c r="A376" t="s">
        <v>536</v>
      </c>
      <c r="B376" t="s">
        <v>251</v>
      </c>
      <c r="C376" t="s">
        <v>925</v>
      </c>
      <c r="D376">
        <v>2</v>
      </c>
      <c r="E376">
        <v>94.4</v>
      </c>
      <c r="F376">
        <v>94.4</v>
      </c>
      <c r="G376">
        <v>90.5</v>
      </c>
      <c r="H376">
        <v>98.3</v>
      </c>
    </row>
    <row r="377" spans="1:8" x14ac:dyDescent="0.25">
      <c r="A377" t="s">
        <v>250</v>
      </c>
      <c r="B377" t="s">
        <v>251</v>
      </c>
      <c r="C377" t="s">
        <v>392</v>
      </c>
      <c r="D377">
        <v>3</v>
      </c>
      <c r="E377">
        <v>124.5</v>
      </c>
      <c r="F377">
        <v>130.4</v>
      </c>
      <c r="G377">
        <v>118.7</v>
      </c>
      <c r="H377">
        <v>148</v>
      </c>
    </row>
    <row r="378" spans="1:8" x14ac:dyDescent="0.25">
      <c r="A378" t="s">
        <v>404</v>
      </c>
      <c r="B378" t="s">
        <v>251</v>
      </c>
      <c r="C378" t="s">
        <v>926</v>
      </c>
      <c r="D378">
        <v>3</v>
      </c>
      <c r="E378">
        <v>175.5</v>
      </c>
      <c r="F378">
        <v>175.4</v>
      </c>
      <c r="G378">
        <v>172.5</v>
      </c>
      <c r="H378">
        <v>178.2</v>
      </c>
    </row>
    <row r="379" spans="1:8" x14ac:dyDescent="0.25">
      <c r="A379" t="s">
        <v>255</v>
      </c>
      <c r="B379" t="s">
        <v>251</v>
      </c>
      <c r="C379" t="s">
        <v>392</v>
      </c>
      <c r="D379">
        <v>3</v>
      </c>
      <c r="E379">
        <v>23.9</v>
      </c>
      <c r="F379">
        <v>24.2</v>
      </c>
      <c r="G379">
        <v>22.3</v>
      </c>
      <c r="H379">
        <v>26.4</v>
      </c>
    </row>
    <row r="380" spans="1:8" x14ac:dyDescent="0.25">
      <c r="A380" t="s">
        <v>152</v>
      </c>
      <c r="B380" t="s">
        <v>153</v>
      </c>
      <c r="C380" t="s">
        <v>921</v>
      </c>
      <c r="D380">
        <v>4</v>
      </c>
      <c r="E380">
        <v>60.05</v>
      </c>
      <c r="F380">
        <v>59.38</v>
      </c>
      <c r="G380">
        <v>54.6</v>
      </c>
      <c r="H380">
        <v>62.8</v>
      </c>
    </row>
    <row r="381" spans="1:8" x14ac:dyDescent="0.25">
      <c r="A381" t="s">
        <v>453</v>
      </c>
      <c r="B381" t="s">
        <v>153</v>
      </c>
      <c r="C381" t="s">
        <v>925</v>
      </c>
      <c r="D381">
        <v>2</v>
      </c>
      <c r="E381">
        <v>54.6</v>
      </c>
      <c r="F381">
        <v>54.6</v>
      </c>
      <c r="G381">
        <v>45.7</v>
      </c>
      <c r="H381">
        <v>63.5</v>
      </c>
    </row>
    <row r="382" spans="1:8" x14ac:dyDescent="0.25">
      <c r="A382" t="s">
        <v>798</v>
      </c>
      <c r="B382" t="s">
        <v>153</v>
      </c>
      <c r="C382" t="s">
        <v>925</v>
      </c>
      <c r="D382">
        <v>2</v>
      </c>
      <c r="E382">
        <v>61.5</v>
      </c>
      <c r="F382">
        <v>61.5</v>
      </c>
      <c r="G382">
        <v>58.6</v>
      </c>
      <c r="H382">
        <v>64.400000000000006</v>
      </c>
    </row>
    <row r="383" spans="1:8" x14ac:dyDescent="0.25">
      <c r="A383" t="s">
        <v>393</v>
      </c>
      <c r="B383" t="s">
        <v>394</v>
      </c>
      <c r="C383" t="s">
        <v>926</v>
      </c>
      <c r="D383">
        <v>3</v>
      </c>
      <c r="E383">
        <v>99.1</v>
      </c>
      <c r="F383">
        <v>99.9</v>
      </c>
      <c r="G383">
        <v>96.8</v>
      </c>
      <c r="H383">
        <v>103.8</v>
      </c>
    </row>
    <row r="384" spans="1:8" x14ac:dyDescent="0.25">
      <c r="A384" t="s">
        <v>675</v>
      </c>
      <c r="B384" t="s">
        <v>394</v>
      </c>
      <c r="C384" t="s">
        <v>925</v>
      </c>
      <c r="D384">
        <v>2</v>
      </c>
      <c r="E384">
        <v>124.25</v>
      </c>
      <c r="F384">
        <v>124.25</v>
      </c>
      <c r="G384">
        <v>124.2</v>
      </c>
      <c r="H384">
        <v>124.3</v>
      </c>
    </row>
    <row r="385" spans="1:8" x14ac:dyDescent="0.25">
      <c r="A385" t="s">
        <v>47</v>
      </c>
      <c r="B385" t="s">
        <v>48</v>
      </c>
      <c r="C385" t="s">
        <v>929</v>
      </c>
      <c r="D385">
        <v>2</v>
      </c>
      <c r="E385">
        <v>305.39999999999998</v>
      </c>
      <c r="F385">
        <v>305.39999999999998</v>
      </c>
      <c r="G385">
        <v>298</v>
      </c>
      <c r="H385">
        <v>312.8</v>
      </c>
    </row>
    <row r="386" spans="1:8" x14ac:dyDescent="0.25">
      <c r="A386" t="s">
        <v>396</v>
      </c>
      <c r="B386" t="s">
        <v>48</v>
      </c>
      <c r="C386" t="s">
        <v>926</v>
      </c>
      <c r="D386">
        <v>3</v>
      </c>
      <c r="E386">
        <v>163.9</v>
      </c>
      <c r="F386">
        <v>165.8</v>
      </c>
      <c r="G386">
        <v>163.6</v>
      </c>
      <c r="H386">
        <v>169.9</v>
      </c>
    </row>
    <row r="387" spans="1:8" x14ac:dyDescent="0.25">
      <c r="A387" t="s">
        <v>73</v>
      </c>
      <c r="B387" t="s">
        <v>48</v>
      </c>
      <c r="C387" t="s">
        <v>392</v>
      </c>
      <c r="D387">
        <v>3</v>
      </c>
      <c r="E387">
        <v>315.5</v>
      </c>
      <c r="F387">
        <v>308.7</v>
      </c>
      <c r="G387">
        <v>285.3</v>
      </c>
      <c r="H387">
        <v>325.3</v>
      </c>
    </row>
    <row r="388" spans="1:8" x14ac:dyDescent="0.25">
      <c r="A388" t="s">
        <v>265</v>
      </c>
      <c r="B388" t="s">
        <v>48</v>
      </c>
      <c r="C388" t="s">
        <v>927</v>
      </c>
      <c r="D388">
        <v>1</v>
      </c>
      <c r="E388">
        <v>176</v>
      </c>
      <c r="F388">
        <v>176</v>
      </c>
      <c r="G388">
        <v>176</v>
      </c>
      <c r="H388">
        <v>176</v>
      </c>
    </row>
    <row r="389" spans="1:8" x14ac:dyDescent="0.25">
      <c r="A389" t="s">
        <v>51</v>
      </c>
      <c r="B389" t="s">
        <v>48</v>
      </c>
      <c r="C389" t="s">
        <v>392</v>
      </c>
      <c r="D389">
        <v>3</v>
      </c>
      <c r="E389">
        <v>413.4</v>
      </c>
      <c r="F389">
        <v>418.53</v>
      </c>
      <c r="G389">
        <v>407</v>
      </c>
      <c r="H389">
        <v>435.2</v>
      </c>
    </row>
    <row r="390" spans="1:8" x14ac:dyDescent="0.25">
      <c r="A390" t="s">
        <v>324</v>
      </c>
      <c r="B390" t="s">
        <v>48</v>
      </c>
      <c r="C390" t="s">
        <v>392</v>
      </c>
      <c r="D390">
        <v>3</v>
      </c>
      <c r="E390">
        <v>253.8</v>
      </c>
      <c r="F390">
        <v>262.73</v>
      </c>
      <c r="G390">
        <v>246.5</v>
      </c>
      <c r="H390">
        <v>287.89999999999998</v>
      </c>
    </row>
    <row r="391" spans="1:8" x14ac:dyDescent="0.25">
      <c r="A391" t="s">
        <v>459</v>
      </c>
      <c r="B391" t="s">
        <v>131</v>
      </c>
      <c r="C391" t="s">
        <v>925</v>
      </c>
      <c r="D391">
        <v>2</v>
      </c>
      <c r="E391">
        <v>79.05</v>
      </c>
      <c r="F391">
        <v>79.05</v>
      </c>
      <c r="G391">
        <v>77.7</v>
      </c>
      <c r="H391">
        <v>80.400000000000006</v>
      </c>
    </row>
    <row r="392" spans="1:8" x14ac:dyDescent="0.25">
      <c r="A392" t="s">
        <v>130</v>
      </c>
      <c r="B392" t="s">
        <v>131</v>
      </c>
      <c r="C392" t="s">
        <v>921</v>
      </c>
      <c r="D392">
        <v>4</v>
      </c>
      <c r="E392">
        <v>55.75</v>
      </c>
      <c r="F392">
        <v>76.8</v>
      </c>
      <c r="G392">
        <v>43.1</v>
      </c>
      <c r="H392">
        <v>152.6</v>
      </c>
    </row>
    <row r="393" spans="1:8" x14ac:dyDescent="0.25">
      <c r="A393" t="s">
        <v>314</v>
      </c>
      <c r="B393" t="s">
        <v>131</v>
      </c>
      <c r="C393" t="s">
        <v>921</v>
      </c>
      <c r="D393">
        <v>4</v>
      </c>
      <c r="E393">
        <v>40.299999999999997</v>
      </c>
      <c r="F393">
        <v>127.92</v>
      </c>
      <c r="G393">
        <v>33.299999999999997</v>
      </c>
      <c r="H393">
        <v>397.8</v>
      </c>
    </row>
    <row r="394" spans="1:8" x14ac:dyDescent="0.25">
      <c r="A394" t="s">
        <v>870</v>
      </c>
      <c r="B394" t="s">
        <v>131</v>
      </c>
      <c r="C394" t="s">
        <v>922</v>
      </c>
      <c r="D394">
        <v>1</v>
      </c>
      <c r="E394">
        <v>75.099999999999994</v>
      </c>
      <c r="F394">
        <v>75.099999999999994</v>
      </c>
      <c r="G394">
        <v>75.099999999999994</v>
      </c>
      <c r="H394">
        <v>75.099999999999994</v>
      </c>
    </row>
    <row r="395" spans="1:8" x14ac:dyDescent="0.25">
      <c r="A395" t="s">
        <v>156</v>
      </c>
      <c r="B395" t="s">
        <v>157</v>
      </c>
      <c r="C395" t="s">
        <v>921</v>
      </c>
      <c r="D395">
        <v>4</v>
      </c>
      <c r="E395">
        <v>129.9</v>
      </c>
      <c r="F395">
        <v>131.35</v>
      </c>
      <c r="G395">
        <v>122</v>
      </c>
      <c r="H395">
        <v>143.6</v>
      </c>
    </row>
    <row r="396" spans="1:8" x14ac:dyDescent="0.25">
      <c r="A396" t="s">
        <v>533</v>
      </c>
      <c r="B396" t="s">
        <v>271</v>
      </c>
      <c r="C396" t="s">
        <v>924</v>
      </c>
      <c r="D396">
        <v>1</v>
      </c>
      <c r="E396">
        <v>51.6</v>
      </c>
      <c r="F396">
        <v>51.6</v>
      </c>
      <c r="G396">
        <v>51.6</v>
      </c>
      <c r="H396">
        <v>51.6</v>
      </c>
    </row>
    <row r="397" spans="1:8" x14ac:dyDescent="0.25">
      <c r="A397" t="s">
        <v>651</v>
      </c>
      <c r="B397" t="s">
        <v>271</v>
      </c>
      <c r="C397" t="s">
        <v>924</v>
      </c>
      <c r="D397">
        <v>1</v>
      </c>
      <c r="E397">
        <v>84.9</v>
      </c>
      <c r="F397">
        <v>84.9</v>
      </c>
      <c r="G397">
        <v>84.9</v>
      </c>
      <c r="H397">
        <v>84.9</v>
      </c>
    </row>
    <row r="398" spans="1:8" x14ac:dyDescent="0.25">
      <c r="A398" t="s">
        <v>640</v>
      </c>
      <c r="B398" t="s">
        <v>271</v>
      </c>
      <c r="C398" t="s">
        <v>924</v>
      </c>
      <c r="D398">
        <v>1</v>
      </c>
      <c r="E398">
        <v>74.400000000000006</v>
      </c>
      <c r="F398">
        <v>74.400000000000006</v>
      </c>
      <c r="G398">
        <v>74.400000000000006</v>
      </c>
      <c r="H398">
        <v>74.400000000000006</v>
      </c>
    </row>
    <row r="399" spans="1:8" x14ac:dyDescent="0.25">
      <c r="A399" t="s">
        <v>708</v>
      </c>
      <c r="B399" t="s">
        <v>271</v>
      </c>
      <c r="C399" t="s">
        <v>924</v>
      </c>
      <c r="D399">
        <v>1</v>
      </c>
      <c r="E399">
        <v>87.4</v>
      </c>
      <c r="F399">
        <v>87.4</v>
      </c>
      <c r="G399">
        <v>87.4</v>
      </c>
      <c r="H399">
        <v>87.4</v>
      </c>
    </row>
    <row r="400" spans="1:8" x14ac:dyDescent="0.25">
      <c r="A400" t="s">
        <v>712</v>
      </c>
      <c r="B400" t="s">
        <v>271</v>
      </c>
      <c r="C400" t="s">
        <v>925</v>
      </c>
      <c r="D400">
        <v>2</v>
      </c>
      <c r="E400">
        <v>59</v>
      </c>
      <c r="F400">
        <v>59</v>
      </c>
      <c r="G400">
        <v>56.7</v>
      </c>
      <c r="H400">
        <v>61.3</v>
      </c>
    </row>
    <row r="401" spans="1:8" x14ac:dyDescent="0.25">
      <c r="A401" t="s">
        <v>898</v>
      </c>
      <c r="B401" t="s">
        <v>271</v>
      </c>
      <c r="C401" t="s">
        <v>922</v>
      </c>
      <c r="D401">
        <v>1</v>
      </c>
      <c r="E401">
        <v>25.2</v>
      </c>
      <c r="F401">
        <v>25.2</v>
      </c>
      <c r="G401">
        <v>25.2</v>
      </c>
      <c r="H401">
        <v>25.2</v>
      </c>
    </row>
    <row r="402" spans="1:8" x14ac:dyDescent="0.25">
      <c r="A402" t="s">
        <v>270</v>
      </c>
      <c r="B402" t="s">
        <v>271</v>
      </c>
      <c r="C402" t="s">
        <v>921</v>
      </c>
      <c r="D402">
        <v>4</v>
      </c>
      <c r="E402">
        <v>144.75</v>
      </c>
      <c r="F402">
        <v>143.18</v>
      </c>
      <c r="G402">
        <v>134.9</v>
      </c>
      <c r="H402">
        <v>148.30000000000001</v>
      </c>
    </row>
    <row r="403" spans="1:8" x14ac:dyDescent="0.25">
      <c r="A403" t="s">
        <v>683</v>
      </c>
      <c r="B403" t="s">
        <v>271</v>
      </c>
      <c r="C403" t="s">
        <v>925</v>
      </c>
      <c r="D403">
        <v>2</v>
      </c>
      <c r="E403">
        <v>54.9</v>
      </c>
      <c r="F403">
        <v>54.9</v>
      </c>
      <c r="G403">
        <v>53.1</v>
      </c>
      <c r="H403">
        <v>56.7</v>
      </c>
    </row>
    <row r="404" spans="1:8" x14ac:dyDescent="0.25">
      <c r="A404" t="s">
        <v>322</v>
      </c>
      <c r="B404" t="s">
        <v>271</v>
      </c>
      <c r="C404" t="s">
        <v>927</v>
      </c>
      <c r="D404">
        <v>1</v>
      </c>
      <c r="E404">
        <v>73.400000000000006</v>
      </c>
      <c r="F404">
        <v>73.400000000000006</v>
      </c>
      <c r="G404">
        <v>73.400000000000006</v>
      </c>
      <c r="H404">
        <v>73.400000000000006</v>
      </c>
    </row>
    <row r="405" spans="1:8" x14ac:dyDescent="0.25">
      <c r="A405" t="s">
        <v>771</v>
      </c>
      <c r="B405" t="s">
        <v>271</v>
      </c>
      <c r="C405" t="s">
        <v>925</v>
      </c>
      <c r="D405">
        <v>2</v>
      </c>
      <c r="E405">
        <v>16.55</v>
      </c>
      <c r="F405">
        <v>16.55</v>
      </c>
      <c r="G405">
        <v>15.9</v>
      </c>
      <c r="H405">
        <v>17.2</v>
      </c>
    </row>
    <row r="406" spans="1:8" x14ac:dyDescent="0.25">
      <c r="A406" t="s">
        <v>752</v>
      </c>
      <c r="B406" t="s">
        <v>271</v>
      </c>
      <c r="C406" t="s">
        <v>925</v>
      </c>
      <c r="D406">
        <v>2</v>
      </c>
      <c r="E406">
        <v>33.549999999999997</v>
      </c>
      <c r="F406">
        <v>33.549999999999997</v>
      </c>
      <c r="G406">
        <v>32.299999999999997</v>
      </c>
      <c r="H406">
        <v>34.799999999999997</v>
      </c>
    </row>
    <row r="407" spans="1:8" x14ac:dyDescent="0.25">
      <c r="A407" t="s">
        <v>638</v>
      </c>
      <c r="B407" t="s">
        <v>271</v>
      </c>
      <c r="C407" t="s">
        <v>924</v>
      </c>
      <c r="D407">
        <v>1</v>
      </c>
      <c r="E407">
        <v>43.9</v>
      </c>
      <c r="F407">
        <v>43.9</v>
      </c>
      <c r="G407">
        <v>43.9</v>
      </c>
      <c r="H407">
        <v>43.9</v>
      </c>
    </row>
  </sheetData>
  <autoFilter ref="A1:H407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300FC-7C3D-4BDB-8A92-B4A27734FD42}">
  <sheetPr>
    <tabColor theme="5"/>
  </sheetPr>
  <dimension ref="A1:G38"/>
  <sheetViews>
    <sheetView workbookViewId="0">
      <pane ySplit="1" topLeftCell="A2" activePane="bottomLeft" state="frozen"/>
      <selection activeCell="L8" sqref="L8"/>
      <selection pane="bottomLeft" activeCell="L8" sqref="L8"/>
    </sheetView>
  </sheetViews>
  <sheetFormatPr defaultRowHeight="15" x14ac:dyDescent="0.25"/>
  <cols>
    <col min="1" max="1" width="32" customWidth="1"/>
    <col min="2" max="7" width="16" customWidth="1"/>
  </cols>
  <sheetData>
    <row r="1" spans="1:7" ht="42" customHeight="1" x14ac:dyDescent="0.25">
      <c r="A1" s="2" t="s">
        <v>23</v>
      </c>
      <c r="B1" s="2" t="s">
        <v>932</v>
      </c>
      <c r="C1" s="2" t="s">
        <v>916</v>
      </c>
      <c r="D1" s="2" t="s">
        <v>917</v>
      </c>
      <c r="E1" s="2" t="s">
        <v>918</v>
      </c>
      <c r="F1" s="2" t="s">
        <v>919</v>
      </c>
      <c r="G1" s="2" t="s">
        <v>920</v>
      </c>
    </row>
    <row r="2" spans="1:7" x14ac:dyDescent="0.25">
      <c r="A2" s="3" t="s">
        <v>89</v>
      </c>
      <c r="B2" s="4">
        <v>31</v>
      </c>
      <c r="C2" s="4">
        <v>116</v>
      </c>
      <c r="D2" s="5">
        <v>137.55000000000001</v>
      </c>
      <c r="E2" s="5">
        <v>152.66999999999999</v>
      </c>
      <c r="F2" s="5">
        <v>0.1</v>
      </c>
      <c r="G2" s="5">
        <v>730.3</v>
      </c>
    </row>
    <row r="3" spans="1:7" x14ac:dyDescent="0.25">
      <c r="A3" s="3" t="s">
        <v>195</v>
      </c>
      <c r="B3" s="4">
        <v>1</v>
      </c>
      <c r="C3" s="4">
        <v>3</v>
      </c>
      <c r="D3" s="5">
        <v>39.1</v>
      </c>
      <c r="E3" s="5">
        <v>38.97</v>
      </c>
      <c r="F3" s="5">
        <v>37.700000000000003</v>
      </c>
      <c r="G3" s="5">
        <v>40.1</v>
      </c>
    </row>
    <row r="4" spans="1:7" ht="28.9" customHeight="1" x14ac:dyDescent="0.25">
      <c r="A4" s="3" t="s">
        <v>430</v>
      </c>
      <c r="B4" s="4">
        <v>1</v>
      </c>
      <c r="C4" s="4">
        <v>1</v>
      </c>
      <c r="D4" s="5">
        <v>465.5</v>
      </c>
      <c r="E4" s="5">
        <v>465.5</v>
      </c>
      <c r="F4" s="5">
        <v>465.5</v>
      </c>
      <c r="G4" s="5">
        <v>465.5</v>
      </c>
    </row>
    <row r="5" spans="1:7" x14ac:dyDescent="0.25">
      <c r="A5" s="3" t="s">
        <v>76</v>
      </c>
      <c r="B5" s="4">
        <v>1</v>
      </c>
      <c r="C5" s="4">
        <v>4</v>
      </c>
      <c r="D5" s="5">
        <v>141.1</v>
      </c>
      <c r="E5" s="5">
        <v>142.19999999999999</v>
      </c>
      <c r="F5" s="5">
        <v>135.19999999999999</v>
      </c>
      <c r="G5" s="5">
        <v>151.4</v>
      </c>
    </row>
    <row r="6" spans="1:7" x14ac:dyDescent="0.25">
      <c r="A6" s="3" t="s">
        <v>448</v>
      </c>
      <c r="B6" s="4">
        <v>5</v>
      </c>
      <c r="C6" s="4">
        <v>10</v>
      </c>
      <c r="D6" s="5">
        <v>105.75</v>
      </c>
      <c r="E6" s="5">
        <v>124.47</v>
      </c>
      <c r="F6" s="5">
        <v>87.4</v>
      </c>
      <c r="G6" s="5">
        <v>218.3</v>
      </c>
    </row>
    <row r="7" spans="1:7" ht="30" x14ac:dyDescent="0.25">
      <c r="A7" s="3" t="s">
        <v>201</v>
      </c>
      <c r="B7" s="4">
        <v>2</v>
      </c>
      <c r="C7" s="4">
        <v>7</v>
      </c>
      <c r="D7" s="5">
        <v>208.7</v>
      </c>
      <c r="E7" s="5">
        <v>222.19</v>
      </c>
      <c r="F7" s="5">
        <v>188.9</v>
      </c>
      <c r="G7" s="5">
        <v>263.60000000000002</v>
      </c>
    </row>
    <row r="8" spans="1:7" x14ac:dyDescent="0.25">
      <c r="A8" s="3" t="s">
        <v>241</v>
      </c>
      <c r="B8" s="4">
        <v>4</v>
      </c>
      <c r="C8" s="4">
        <v>12</v>
      </c>
      <c r="D8" s="5">
        <v>80.5</v>
      </c>
      <c r="E8" s="5">
        <v>81.319999999999993</v>
      </c>
      <c r="F8" s="5">
        <v>46.1</v>
      </c>
      <c r="G8" s="5">
        <v>122.2</v>
      </c>
    </row>
    <row r="9" spans="1:7" x14ac:dyDescent="0.25">
      <c r="A9" s="3" t="s">
        <v>44</v>
      </c>
      <c r="B9" s="4">
        <v>19</v>
      </c>
      <c r="C9" s="4">
        <v>67</v>
      </c>
      <c r="D9" s="5">
        <v>56.8</v>
      </c>
      <c r="E9" s="5">
        <v>59.18</v>
      </c>
      <c r="F9" s="5">
        <v>37.5</v>
      </c>
      <c r="G9" s="5">
        <v>99.1</v>
      </c>
    </row>
    <row r="10" spans="1:7" x14ac:dyDescent="0.25">
      <c r="A10" s="3" t="s">
        <v>304</v>
      </c>
      <c r="B10" s="4">
        <v>8</v>
      </c>
      <c r="C10" s="4">
        <v>29</v>
      </c>
      <c r="D10" s="5">
        <v>333.7</v>
      </c>
      <c r="E10" s="5">
        <v>377.32</v>
      </c>
      <c r="F10" s="5">
        <v>196.2</v>
      </c>
      <c r="G10" s="5">
        <v>598.4</v>
      </c>
    </row>
    <row r="11" spans="1:7" x14ac:dyDescent="0.25">
      <c r="A11" s="3" t="s">
        <v>281</v>
      </c>
      <c r="B11" s="4">
        <v>4</v>
      </c>
      <c r="C11" s="4">
        <v>14</v>
      </c>
      <c r="D11" s="5">
        <v>88.8</v>
      </c>
      <c r="E11" s="5">
        <v>102.86</v>
      </c>
      <c r="F11" s="5">
        <v>50.7</v>
      </c>
      <c r="G11" s="5">
        <v>169.5</v>
      </c>
    </row>
    <row r="12" spans="1:7" x14ac:dyDescent="0.25">
      <c r="A12" s="3" t="s">
        <v>663</v>
      </c>
      <c r="B12" s="4">
        <v>1</v>
      </c>
      <c r="C12" s="4">
        <v>2</v>
      </c>
      <c r="D12" s="5">
        <v>134.9</v>
      </c>
      <c r="E12" s="5">
        <v>134.9</v>
      </c>
      <c r="F12" s="5">
        <v>118.5</v>
      </c>
      <c r="G12" s="5">
        <v>151.30000000000001</v>
      </c>
    </row>
    <row r="13" spans="1:7" x14ac:dyDescent="0.25">
      <c r="A13" s="3" t="s">
        <v>297</v>
      </c>
      <c r="B13" s="4">
        <v>4</v>
      </c>
      <c r="C13" s="4">
        <v>9</v>
      </c>
      <c r="D13" s="5">
        <v>148.80000000000001</v>
      </c>
      <c r="E13" s="5">
        <v>159.68</v>
      </c>
      <c r="F13" s="5">
        <v>127</v>
      </c>
      <c r="G13" s="5">
        <v>195.4</v>
      </c>
    </row>
    <row r="14" spans="1:7" x14ac:dyDescent="0.25">
      <c r="A14" s="3" t="s">
        <v>170</v>
      </c>
      <c r="B14" s="4">
        <v>2</v>
      </c>
      <c r="C14" s="4">
        <v>7</v>
      </c>
      <c r="D14" s="5">
        <v>85.5</v>
      </c>
      <c r="E14" s="5">
        <v>92.41</v>
      </c>
      <c r="F14" s="5">
        <v>53.7</v>
      </c>
      <c r="G14" s="5">
        <v>133.4</v>
      </c>
    </row>
    <row r="15" spans="1:7" x14ac:dyDescent="0.25">
      <c r="A15" s="3" t="s">
        <v>38</v>
      </c>
      <c r="B15" s="4">
        <v>210</v>
      </c>
      <c r="C15" s="4">
        <v>670</v>
      </c>
      <c r="D15" s="5">
        <v>68.900000000000006</v>
      </c>
      <c r="E15" s="5">
        <v>69.959999999999994</v>
      </c>
      <c r="F15" s="5">
        <v>6.7</v>
      </c>
      <c r="G15" s="5">
        <v>205.9</v>
      </c>
    </row>
    <row r="16" spans="1:7" x14ac:dyDescent="0.25">
      <c r="A16" s="3" t="s">
        <v>670</v>
      </c>
      <c r="B16" s="4">
        <v>1</v>
      </c>
      <c r="C16" s="4">
        <v>2</v>
      </c>
      <c r="D16" s="5">
        <v>38.1</v>
      </c>
      <c r="E16" s="5">
        <v>38.1</v>
      </c>
      <c r="F16" s="5">
        <v>36.9</v>
      </c>
      <c r="G16" s="5">
        <v>39.299999999999997</v>
      </c>
    </row>
    <row r="17" spans="1:7" x14ac:dyDescent="0.25">
      <c r="A17" s="3" t="s">
        <v>149</v>
      </c>
      <c r="B17" s="4">
        <v>2</v>
      </c>
      <c r="C17" s="4">
        <v>6</v>
      </c>
      <c r="D17" s="5">
        <v>83</v>
      </c>
      <c r="E17" s="5">
        <v>81.02</v>
      </c>
      <c r="F17" s="5">
        <v>66.2</v>
      </c>
      <c r="G17" s="5">
        <v>95.7</v>
      </c>
    </row>
    <row r="18" spans="1:7" x14ac:dyDescent="0.25">
      <c r="A18" s="3" t="s">
        <v>66</v>
      </c>
      <c r="B18" s="4">
        <v>24</v>
      </c>
      <c r="C18" s="4">
        <v>72</v>
      </c>
      <c r="D18" s="5">
        <v>91.85</v>
      </c>
      <c r="E18" s="5">
        <v>103.25</v>
      </c>
      <c r="F18" s="5">
        <v>7.6</v>
      </c>
      <c r="G18" s="5">
        <v>413</v>
      </c>
    </row>
    <row r="19" spans="1:7" x14ac:dyDescent="0.25">
      <c r="A19" s="3" t="s">
        <v>479</v>
      </c>
      <c r="B19" s="4">
        <v>1</v>
      </c>
      <c r="C19" s="4">
        <v>2</v>
      </c>
      <c r="D19" s="5">
        <v>109.9</v>
      </c>
      <c r="E19" s="5">
        <v>109.9</v>
      </c>
      <c r="F19" s="5">
        <v>109.5</v>
      </c>
      <c r="G19" s="5">
        <v>110.3</v>
      </c>
    </row>
    <row r="20" spans="1:7" x14ac:dyDescent="0.25">
      <c r="A20" s="3" t="s">
        <v>467</v>
      </c>
      <c r="B20" s="4">
        <v>5</v>
      </c>
      <c r="C20" s="4">
        <v>7</v>
      </c>
      <c r="D20" s="5">
        <v>138</v>
      </c>
      <c r="E20" s="5">
        <v>140.96</v>
      </c>
      <c r="F20" s="5">
        <v>108.8</v>
      </c>
      <c r="G20" s="5">
        <v>165.5</v>
      </c>
    </row>
    <row r="21" spans="1:7" x14ac:dyDescent="0.25">
      <c r="A21" s="3" t="s">
        <v>319</v>
      </c>
      <c r="B21" s="4">
        <v>2</v>
      </c>
      <c r="C21" s="4">
        <v>6</v>
      </c>
      <c r="D21" s="5">
        <v>897.75</v>
      </c>
      <c r="E21" s="5">
        <v>752.62</v>
      </c>
      <c r="F21" s="5">
        <v>397.2</v>
      </c>
      <c r="G21" s="5">
        <v>976.5</v>
      </c>
    </row>
    <row r="22" spans="1:7" ht="28.9" customHeight="1" x14ac:dyDescent="0.25">
      <c r="A22" s="3" t="s">
        <v>60</v>
      </c>
      <c r="B22" s="4">
        <v>1</v>
      </c>
      <c r="C22" s="4">
        <v>2</v>
      </c>
      <c r="D22" s="5">
        <v>157.9</v>
      </c>
      <c r="E22" s="5">
        <v>157.9</v>
      </c>
      <c r="F22" s="5">
        <v>154.19999999999999</v>
      </c>
      <c r="G22" s="5">
        <v>161.6</v>
      </c>
    </row>
    <row r="23" spans="1:7" x14ac:dyDescent="0.25">
      <c r="A23" s="3" t="s">
        <v>377</v>
      </c>
      <c r="B23" s="4">
        <v>5</v>
      </c>
      <c r="C23" s="4">
        <v>15</v>
      </c>
      <c r="D23" s="5">
        <v>31.5</v>
      </c>
      <c r="E23" s="5">
        <v>68.97</v>
      </c>
      <c r="F23" s="5">
        <v>6.2</v>
      </c>
      <c r="G23" s="5">
        <v>233.2</v>
      </c>
    </row>
    <row r="24" spans="1:7" x14ac:dyDescent="0.25">
      <c r="A24" s="3" t="s">
        <v>223</v>
      </c>
      <c r="B24" s="4">
        <v>3</v>
      </c>
      <c r="C24" s="4">
        <v>10</v>
      </c>
      <c r="D24" s="5">
        <v>207.3</v>
      </c>
      <c r="E24" s="5">
        <v>218.37</v>
      </c>
      <c r="F24" s="5">
        <v>51.1</v>
      </c>
      <c r="G24" s="5">
        <v>378.3</v>
      </c>
    </row>
    <row r="25" spans="1:7" ht="28.9" customHeight="1" x14ac:dyDescent="0.25">
      <c r="A25" s="3" t="s">
        <v>815</v>
      </c>
      <c r="B25" s="4">
        <v>1</v>
      </c>
      <c r="C25" s="4">
        <v>2</v>
      </c>
      <c r="D25" s="5">
        <v>86.05</v>
      </c>
      <c r="E25" s="5">
        <v>86.05</v>
      </c>
      <c r="F25" s="5">
        <v>82.2</v>
      </c>
      <c r="G25" s="5">
        <v>89.9</v>
      </c>
    </row>
    <row r="26" spans="1:7" x14ac:dyDescent="0.25">
      <c r="A26" s="3" t="s">
        <v>510</v>
      </c>
      <c r="B26" s="4">
        <v>1</v>
      </c>
      <c r="C26" s="4">
        <v>1</v>
      </c>
      <c r="D26" s="5">
        <v>133.9</v>
      </c>
      <c r="E26" s="5">
        <v>133.9</v>
      </c>
      <c r="F26" s="5">
        <v>133.9</v>
      </c>
      <c r="G26" s="5">
        <v>133.9</v>
      </c>
    </row>
    <row r="27" spans="1:7" x14ac:dyDescent="0.25">
      <c r="A27" s="3" t="s">
        <v>236</v>
      </c>
      <c r="B27" s="4">
        <v>1</v>
      </c>
      <c r="C27" s="4">
        <v>2</v>
      </c>
      <c r="D27" s="5">
        <v>75.400000000000006</v>
      </c>
      <c r="E27" s="5">
        <v>75.400000000000006</v>
      </c>
      <c r="F27" s="5">
        <v>60.9</v>
      </c>
      <c r="G27" s="5">
        <v>89.9</v>
      </c>
    </row>
    <row r="28" spans="1:7" x14ac:dyDescent="0.25">
      <c r="A28" s="3" t="s">
        <v>233</v>
      </c>
      <c r="B28" s="4">
        <v>24</v>
      </c>
      <c r="C28" s="4">
        <v>94</v>
      </c>
      <c r="D28" s="5">
        <v>131.44999999999999</v>
      </c>
      <c r="E28" s="5">
        <v>144.28</v>
      </c>
      <c r="F28" s="5">
        <v>13.8</v>
      </c>
      <c r="G28" s="5">
        <v>640.20000000000005</v>
      </c>
    </row>
    <row r="29" spans="1:7" x14ac:dyDescent="0.25">
      <c r="A29" s="3" t="s">
        <v>680</v>
      </c>
      <c r="B29" s="4">
        <v>2</v>
      </c>
      <c r="C29" s="4">
        <v>3</v>
      </c>
      <c r="D29" s="5">
        <v>49.4</v>
      </c>
      <c r="E29" s="5">
        <v>42.53</v>
      </c>
      <c r="F29" s="5">
        <v>26.8</v>
      </c>
      <c r="G29" s="5">
        <v>51.4</v>
      </c>
    </row>
    <row r="30" spans="1:7" x14ac:dyDescent="0.25">
      <c r="A30" s="3" t="s">
        <v>164</v>
      </c>
      <c r="B30" s="4">
        <v>6</v>
      </c>
      <c r="C30" s="4">
        <v>18</v>
      </c>
      <c r="D30" s="5">
        <v>79.849999999999994</v>
      </c>
      <c r="E30" s="5">
        <v>81.03</v>
      </c>
      <c r="F30" s="5">
        <v>64.7</v>
      </c>
      <c r="G30" s="5">
        <v>98.9</v>
      </c>
    </row>
    <row r="31" spans="1:7" x14ac:dyDescent="0.25">
      <c r="A31" s="3" t="s">
        <v>906</v>
      </c>
      <c r="B31" s="4">
        <v>2</v>
      </c>
      <c r="C31" s="4">
        <v>2</v>
      </c>
      <c r="D31" s="5">
        <v>6.15</v>
      </c>
      <c r="E31" s="5">
        <v>6.15</v>
      </c>
      <c r="F31" s="5">
        <v>5.6</v>
      </c>
      <c r="G31" s="5">
        <v>6.7</v>
      </c>
    </row>
    <row r="32" spans="1:7" x14ac:dyDescent="0.25">
      <c r="A32" s="3" t="s">
        <v>251</v>
      </c>
      <c r="B32" s="4">
        <v>4</v>
      </c>
      <c r="C32" s="4">
        <v>11</v>
      </c>
      <c r="D32" s="5">
        <v>118.7</v>
      </c>
      <c r="E32" s="5">
        <v>107.16</v>
      </c>
      <c r="F32" s="5">
        <v>22.3</v>
      </c>
      <c r="G32" s="5">
        <v>178.2</v>
      </c>
    </row>
    <row r="33" spans="1:7" x14ac:dyDescent="0.25">
      <c r="A33" s="3" t="s">
        <v>153</v>
      </c>
      <c r="B33" s="4">
        <v>3</v>
      </c>
      <c r="C33" s="4">
        <v>8</v>
      </c>
      <c r="D33" s="5">
        <v>60.4</v>
      </c>
      <c r="E33" s="5">
        <v>58.71</v>
      </c>
      <c r="F33" s="5">
        <v>45.7</v>
      </c>
      <c r="G33" s="5">
        <v>64.400000000000006</v>
      </c>
    </row>
    <row r="34" spans="1:7" x14ac:dyDescent="0.25">
      <c r="A34" s="3" t="s">
        <v>394</v>
      </c>
      <c r="B34" s="4">
        <v>2</v>
      </c>
      <c r="C34" s="4">
        <v>5</v>
      </c>
      <c r="D34" s="5">
        <v>103.8</v>
      </c>
      <c r="E34" s="5">
        <v>109.64</v>
      </c>
      <c r="F34" s="5">
        <v>96.8</v>
      </c>
      <c r="G34" s="5">
        <v>124.3</v>
      </c>
    </row>
    <row r="35" spans="1:7" x14ac:dyDescent="0.25">
      <c r="A35" s="3" t="s">
        <v>48</v>
      </c>
      <c r="B35" s="4">
        <v>6</v>
      </c>
      <c r="C35" s="4">
        <v>15</v>
      </c>
      <c r="D35" s="5">
        <v>287.89999999999998</v>
      </c>
      <c r="E35" s="5">
        <v>283.61</v>
      </c>
      <c r="F35" s="5">
        <v>163.6</v>
      </c>
      <c r="G35" s="5">
        <v>435.2</v>
      </c>
    </row>
    <row r="36" spans="1:7" x14ac:dyDescent="0.25">
      <c r="A36" s="3" t="s">
        <v>131</v>
      </c>
      <c r="B36" s="4">
        <v>4</v>
      </c>
      <c r="C36" s="4">
        <v>11</v>
      </c>
      <c r="D36" s="5">
        <v>57.8</v>
      </c>
      <c r="E36" s="5">
        <v>95.65</v>
      </c>
      <c r="F36" s="5">
        <v>33.299999999999997</v>
      </c>
      <c r="G36" s="5">
        <v>397.8</v>
      </c>
    </row>
    <row r="37" spans="1:7" x14ac:dyDescent="0.25">
      <c r="A37" s="3" t="s">
        <v>157</v>
      </c>
      <c r="B37" s="4">
        <v>1</v>
      </c>
      <c r="C37" s="4">
        <v>4</v>
      </c>
      <c r="D37" s="5">
        <v>129.9</v>
      </c>
      <c r="E37" s="5">
        <v>131.35</v>
      </c>
      <c r="F37" s="5">
        <v>122</v>
      </c>
      <c r="G37" s="5">
        <v>143.6</v>
      </c>
    </row>
    <row r="38" spans="1:7" x14ac:dyDescent="0.25">
      <c r="A38" s="3" t="s">
        <v>271</v>
      </c>
      <c r="B38" s="4">
        <v>12</v>
      </c>
      <c r="C38" s="4">
        <v>19</v>
      </c>
      <c r="D38" s="5">
        <v>56.7</v>
      </c>
      <c r="E38" s="5">
        <v>70.61</v>
      </c>
      <c r="F38" s="5">
        <v>15.9</v>
      </c>
      <c r="G38" s="5">
        <v>148.30000000000001</v>
      </c>
    </row>
  </sheetData>
  <autoFilter ref="A1:G38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95622-DD8A-4985-BC80-55C9FAB3BF37}">
  <sheetPr>
    <tabColor theme="5"/>
  </sheetPr>
  <dimension ref="A1:G38"/>
  <sheetViews>
    <sheetView workbookViewId="0">
      <pane ySplit="1" topLeftCell="A2" activePane="bottomLeft" state="frozen"/>
      <selection activeCell="L8" sqref="L8"/>
      <selection pane="bottomLeft" activeCell="L8" sqref="L8"/>
    </sheetView>
  </sheetViews>
  <sheetFormatPr defaultRowHeight="15" x14ac:dyDescent="0.25"/>
  <cols>
    <col min="1" max="1" width="32" customWidth="1"/>
    <col min="2" max="7" width="16" customWidth="1"/>
  </cols>
  <sheetData>
    <row r="1" spans="1:7" ht="42" customHeight="1" x14ac:dyDescent="0.25">
      <c r="A1" s="2" t="s">
        <v>23</v>
      </c>
      <c r="B1" s="2" t="s">
        <v>932</v>
      </c>
      <c r="C1" s="2" t="s">
        <v>916</v>
      </c>
      <c r="D1" s="2" t="s">
        <v>917</v>
      </c>
      <c r="E1" s="2" t="s">
        <v>918</v>
      </c>
      <c r="F1" s="2" t="s">
        <v>919</v>
      </c>
      <c r="G1" s="2" t="s">
        <v>920</v>
      </c>
    </row>
    <row r="2" spans="1:7" x14ac:dyDescent="0.25">
      <c r="A2" s="3" t="s">
        <v>89</v>
      </c>
      <c r="B2" s="4">
        <v>29</v>
      </c>
      <c r="C2" s="4">
        <v>106</v>
      </c>
      <c r="D2" s="5">
        <v>134.1</v>
      </c>
      <c r="E2" s="5">
        <v>128.72999999999999</v>
      </c>
      <c r="F2" s="5">
        <v>49.9</v>
      </c>
      <c r="G2" s="5">
        <v>230.1</v>
      </c>
    </row>
    <row r="3" spans="1:7" x14ac:dyDescent="0.25">
      <c r="A3" s="3" t="s">
        <v>195</v>
      </c>
      <c r="B3" s="4">
        <v>1</v>
      </c>
      <c r="C3" s="4">
        <v>3</v>
      </c>
      <c r="D3" s="5">
        <v>39.1</v>
      </c>
      <c r="E3" s="5">
        <v>38.97</v>
      </c>
      <c r="F3" s="5">
        <v>37.700000000000003</v>
      </c>
      <c r="G3" s="5">
        <v>40.1</v>
      </c>
    </row>
    <row r="4" spans="1:7" ht="28.9" customHeight="1" x14ac:dyDescent="0.25">
      <c r="A4" s="3" t="s">
        <v>430</v>
      </c>
      <c r="B4" s="4">
        <v>1</v>
      </c>
      <c r="C4" s="4">
        <v>1</v>
      </c>
      <c r="D4" s="5">
        <v>465.5</v>
      </c>
      <c r="E4" s="5">
        <v>465.5</v>
      </c>
      <c r="F4" s="5">
        <v>465.5</v>
      </c>
      <c r="G4" s="5">
        <v>465.5</v>
      </c>
    </row>
    <row r="5" spans="1:7" x14ac:dyDescent="0.25">
      <c r="A5" s="3" t="s">
        <v>76</v>
      </c>
      <c r="B5" s="4">
        <v>1</v>
      </c>
      <c r="C5" s="4">
        <v>4</v>
      </c>
      <c r="D5" s="5">
        <v>141.1</v>
      </c>
      <c r="E5" s="5">
        <v>142.19999999999999</v>
      </c>
      <c r="F5" s="5">
        <v>135.19999999999999</v>
      </c>
      <c r="G5" s="5">
        <v>151.4</v>
      </c>
    </row>
    <row r="6" spans="1:7" x14ac:dyDescent="0.25">
      <c r="A6" s="3" t="s">
        <v>448</v>
      </c>
      <c r="B6" s="4">
        <v>5</v>
      </c>
      <c r="C6" s="4">
        <v>9</v>
      </c>
      <c r="D6" s="5">
        <v>99.5</v>
      </c>
      <c r="E6" s="5">
        <v>114.04</v>
      </c>
      <c r="F6" s="5">
        <v>87.4</v>
      </c>
      <c r="G6" s="5">
        <v>186.1</v>
      </c>
    </row>
    <row r="7" spans="1:7" ht="30" x14ac:dyDescent="0.25">
      <c r="A7" s="3" t="s">
        <v>201</v>
      </c>
      <c r="B7" s="4">
        <v>2</v>
      </c>
      <c r="C7" s="4">
        <v>7</v>
      </c>
      <c r="D7" s="5">
        <v>208.7</v>
      </c>
      <c r="E7" s="5">
        <v>222.19</v>
      </c>
      <c r="F7" s="5">
        <v>188.9</v>
      </c>
      <c r="G7" s="5">
        <v>263.60000000000002</v>
      </c>
    </row>
    <row r="8" spans="1:7" x14ac:dyDescent="0.25">
      <c r="A8" s="3" t="s">
        <v>241</v>
      </c>
      <c r="B8" s="4">
        <v>4</v>
      </c>
      <c r="C8" s="4">
        <v>12</v>
      </c>
      <c r="D8" s="5">
        <v>80.5</v>
      </c>
      <c r="E8" s="5">
        <v>81.319999999999993</v>
      </c>
      <c r="F8" s="5">
        <v>46.1</v>
      </c>
      <c r="G8" s="5">
        <v>122.2</v>
      </c>
    </row>
    <row r="9" spans="1:7" x14ac:dyDescent="0.25">
      <c r="A9" s="3" t="s">
        <v>44</v>
      </c>
      <c r="B9" s="4">
        <v>18</v>
      </c>
      <c r="C9" s="4">
        <v>66</v>
      </c>
      <c r="D9" s="5">
        <v>56.65</v>
      </c>
      <c r="E9" s="5">
        <v>58.57</v>
      </c>
      <c r="F9" s="5">
        <v>37.5</v>
      </c>
      <c r="G9" s="5">
        <v>88.4</v>
      </c>
    </row>
    <row r="10" spans="1:7" x14ac:dyDescent="0.25">
      <c r="A10" s="3" t="s">
        <v>304</v>
      </c>
      <c r="B10" s="4">
        <v>8</v>
      </c>
      <c r="C10" s="4">
        <v>29</v>
      </c>
      <c r="D10" s="5">
        <v>333.7</v>
      </c>
      <c r="E10" s="5">
        <v>377.32</v>
      </c>
      <c r="F10" s="5">
        <v>196.2</v>
      </c>
      <c r="G10" s="5">
        <v>598.4</v>
      </c>
    </row>
    <row r="11" spans="1:7" x14ac:dyDescent="0.25">
      <c r="A11" s="3" t="s">
        <v>281</v>
      </c>
      <c r="B11" s="4">
        <v>4</v>
      </c>
      <c r="C11" s="4">
        <v>14</v>
      </c>
      <c r="D11" s="5">
        <v>88.8</v>
      </c>
      <c r="E11" s="5">
        <v>102.86</v>
      </c>
      <c r="F11" s="5">
        <v>50.7</v>
      </c>
      <c r="G11" s="5">
        <v>169.5</v>
      </c>
    </row>
    <row r="12" spans="1:7" x14ac:dyDescent="0.25">
      <c r="A12" s="3" t="s">
        <v>663</v>
      </c>
      <c r="B12" s="4">
        <v>1</v>
      </c>
      <c r="C12" s="4">
        <v>2</v>
      </c>
      <c r="D12" s="5">
        <v>134.9</v>
      </c>
      <c r="E12" s="5">
        <v>134.9</v>
      </c>
      <c r="F12" s="5">
        <v>118.5</v>
      </c>
      <c r="G12" s="5">
        <v>151.30000000000001</v>
      </c>
    </row>
    <row r="13" spans="1:7" x14ac:dyDescent="0.25">
      <c r="A13" s="3" t="s">
        <v>297</v>
      </c>
      <c r="B13" s="4">
        <v>4</v>
      </c>
      <c r="C13" s="4">
        <v>9</v>
      </c>
      <c r="D13" s="5">
        <v>148.80000000000001</v>
      </c>
      <c r="E13" s="5">
        <v>159.68</v>
      </c>
      <c r="F13" s="5">
        <v>127</v>
      </c>
      <c r="G13" s="5">
        <v>195.4</v>
      </c>
    </row>
    <row r="14" spans="1:7" x14ac:dyDescent="0.25">
      <c r="A14" s="3" t="s">
        <v>170</v>
      </c>
      <c r="B14" s="4">
        <v>2</v>
      </c>
      <c r="C14" s="4">
        <v>7</v>
      </c>
      <c r="D14" s="5">
        <v>85.5</v>
      </c>
      <c r="E14" s="5">
        <v>92.41</v>
      </c>
      <c r="F14" s="5">
        <v>53.7</v>
      </c>
      <c r="G14" s="5">
        <v>133.4</v>
      </c>
    </row>
    <row r="15" spans="1:7" x14ac:dyDescent="0.25">
      <c r="A15" s="3" t="s">
        <v>38</v>
      </c>
      <c r="B15" s="4">
        <v>209</v>
      </c>
      <c r="C15" s="4">
        <v>659</v>
      </c>
      <c r="D15" s="5">
        <v>68.2</v>
      </c>
      <c r="E15" s="5">
        <v>68.64</v>
      </c>
      <c r="F15" s="5">
        <v>14</v>
      </c>
      <c r="G15" s="5">
        <v>130.1</v>
      </c>
    </row>
    <row r="16" spans="1:7" x14ac:dyDescent="0.25">
      <c r="A16" s="3" t="s">
        <v>670</v>
      </c>
      <c r="B16" s="4">
        <v>1</v>
      </c>
      <c r="C16" s="4">
        <v>2</v>
      </c>
      <c r="D16" s="5">
        <v>38.1</v>
      </c>
      <c r="E16" s="5">
        <v>38.1</v>
      </c>
      <c r="F16" s="5">
        <v>36.9</v>
      </c>
      <c r="G16" s="5">
        <v>39.299999999999997</v>
      </c>
    </row>
    <row r="17" spans="1:7" x14ac:dyDescent="0.25">
      <c r="A17" s="3" t="s">
        <v>149</v>
      </c>
      <c r="B17" s="4">
        <v>2</v>
      </c>
      <c r="C17" s="4">
        <v>6</v>
      </c>
      <c r="D17" s="5">
        <v>83</v>
      </c>
      <c r="E17" s="5">
        <v>81.02</v>
      </c>
      <c r="F17" s="5">
        <v>66.2</v>
      </c>
      <c r="G17" s="5">
        <v>95.7</v>
      </c>
    </row>
    <row r="18" spans="1:7" x14ac:dyDescent="0.25">
      <c r="A18" s="3" t="s">
        <v>66</v>
      </c>
      <c r="B18" s="4">
        <v>23</v>
      </c>
      <c r="C18" s="4">
        <v>68</v>
      </c>
      <c r="D18" s="5">
        <v>86</v>
      </c>
      <c r="E18" s="5">
        <v>91.16</v>
      </c>
      <c r="F18" s="5">
        <v>7.6</v>
      </c>
      <c r="G18" s="5">
        <v>192.9</v>
      </c>
    </row>
    <row r="19" spans="1:7" x14ac:dyDescent="0.25">
      <c r="A19" s="3" t="s">
        <v>479</v>
      </c>
      <c r="B19" s="4">
        <v>1</v>
      </c>
      <c r="C19" s="4">
        <v>2</v>
      </c>
      <c r="D19" s="5">
        <v>109.9</v>
      </c>
      <c r="E19" s="5">
        <v>109.9</v>
      </c>
      <c r="F19" s="5">
        <v>109.5</v>
      </c>
      <c r="G19" s="5">
        <v>110.3</v>
      </c>
    </row>
    <row r="20" spans="1:7" x14ac:dyDescent="0.25">
      <c r="A20" s="3" t="s">
        <v>467</v>
      </c>
      <c r="B20" s="4">
        <v>5</v>
      </c>
      <c r="C20" s="4">
        <v>7</v>
      </c>
      <c r="D20" s="5">
        <v>138</v>
      </c>
      <c r="E20" s="5">
        <v>140.96</v>
      </c>
      <c r="F20" s="5">
        <v>108.8</v>
      </c>
      <c r="G20" s="5">
        <v>165.5</v>
      </c>
    </row>
    <row r="21" spans="1:7" x14ac:dyDescent="0.25">
      <c r="A21" s="3" t="s">
        <v>319</v>
      </c>
      <c r="B21" s="4">
        <v>2</v>
      </c>
      <c r="C21" s="4">
        <v>6</v>
      </c>
      <c r="D21" s="5">
        <v>897.75</v>
      </c>
      <c r="E21" s="5">
        <v>752.62</v>
      </c>
      <c r="F21" s="5">
        <v>397.2</v>
      </c>
      <c r="G21" s="5">
        <v>976.5</v>
      </c>
    </row>
    <row r="22" spans="1:7" ht="28.9" customHeight="1" x14ac:dyDescent="0.25">
      <c r="A22" s="3" t="s">
        <v>60</v>
      </c>
      <c r="B22" s="4">
        <v>1</v>
      </c>
      <c r="C22" s="4">
        <v>2</v>
      </c>
      <c r="D22" s="5">
        <v>157.9</v>
      </c>
      <c r="E22" s="5">
        <v>157.9</v>
      </c>
      <c r="F22" s="5">
        <v>154.19999999999999</v>
      </c>
      <c r="G22" s="5">
        <v>161.6</v>
      </c>
    </row>
    <row r="23" spans="1:7" x14ac:dyDescent="0.25">
      <c r="A23" s="3" t="s">
        <v>377</v>
      </c>
      <c r="B23" s="4">
        <v>5</v>
      </c>
      <c r="C23" s="4">
        <v>14</v>
      </c>
      <c r="D23" s="5">
        <v>29.4</v>
      </c>
      <c r="E23" s="5">
        <v>57.24</v>
      </c>
      <c r="F23" s="5">
        <v>6.2</v>
      </c>
      <c r="G23" s="5">
        <v>215.1</v>
      </c>
    </row>
    <row r="24" spans="1:7" x14ac:dyDescent="0.25">
      <c r="A24" s="3" t="s">
        <v>223</v>
      </c>
      <c r="B24" s="4">
        <v>3</v>
      </c>
      <c r="C24" s="4">
        <v>10</v>
      </c>
      <c r="D24" s="5">
        <v>207.3</v>
      </c>
      <c r="E24" s="5">
        <v>218.37</v>
      </c>
      <c r="F24" s="5">
        <v>51.1</v>
      </c>
      <c r="G24" s="5">
        <v>378.3</v>
      </c>
    </row>
    <row r="25" spans="1:7" ht="28.9" customHeight="1" x14ac:dyDescent="0.25">
      <c r="A25" s="3" t="s">
        <v>815</v>
      </c>
      <c r="B25" s="4">
        <v>1</v>
      </c>
      <c r="C25" s="4">
        <v>2</v>
      </c>
      <c r="D25" s="5">
        <v>86.05</v>
      </c>
      <c r="E25" s="5">
        <v>86.05</v>
      </c>
      <c r="F25" s="5">
        <v>82.2</v>
      </c>
      <c r="G25" s="5">
        <v>89.9</v>
      </c>
    </row>
    <row r="26" spans="1:7" x14ac:dyDescent="0.25">
      <c r="A26" s="3" t="s">
        <v>510</v>
      </c>
      <c r="B26" s="4">
        <v>1</v>
      </c>
      <c r="C26" s="4">
        <v>1</v>
      </c>
      <c r="D26" s="5">
        <v>133.9</v>
      </c>
      <c r="E26" s="5">
        <v>133.9</v>
      </c>
      <c r="F26" s="5">
        <v>133.9</v>
      </c>
      <c r="G26" s="5">
        <v>133.9</v>
      </c>
    </row>
    <row r="27" spans="1:7" x14ac:dyDescent="0.25">
      <c r="A27" s="3" t="s">
        <v>236</v>
      </c>
      <c r="B27" s="4">
        <v>1</v>
      </c>
      <c r="C27" s="4">
        <v>2</v>
      </c>
      <c r="D27" s="5">
        <v>75.400000000000006</v>
      </c>
      <c r="E27" s="5">
        <v>75.400000000000006</v>
      </c>
      <c r="F27" s="5">
        <v>60.9</v>
      </c>
      <c r="G27" s="5">
        <v>89.9</v>
      </c>
    </row>
    <row r="28" spans="1:7" x14ac:dyDescent="0.25">
      <c r="A28" s="3" t="s">
        <v>233</v>
      </c>
      <c r="B28" s="4">
        <v>24</v>
      </c>
      <c r="C28" s="4">
        <v>93</v>
      </c>
      <c r="D28" s="5">
        <v>130.9</v>
      </c>
      <c r="E28" s="5">
        <v>138.94999999999999</v>
      </c>
      <c r="F28" s="5">
        <v>13.8</v>
      </c>
      <c r="G28" s="5">
        <v>402.4</v>
      </c>
    </row>
    <row r="29" spans="1:7" x14ac:dyDescent="0.25">
      <c r="A29" s="3" t="s">
        <v>680</v>
      </c>
      <c r="B29" s="4">
        <v>2</v>
      </c>
      <c r="C29" s="4">
        <v>3</v>
      </c>
      <c r="D29" s="5">
        <v>49.4</v>
      </c>
      <c r="E29" s="5">
        <v>42.53</v>
      </c>
      <c r="F29" s="5">
        <v>26.8</v>
      </c>
      <c r="G29" s="5">
        <v>51.4</v>
      </c>
    </row>
    <row r="30" spans="1:7" x14ac:dyDescent="0.25">
      <c r="A30" s="3" t="s">
        <v>164</v>
      </c>
      <c r="B30" s="4">
        <v>6</v>
      </c>
      <c r="C30" s="4">
        <v>18</v>
      </c>
      <c r="D30" s="5">
        <v>79.849999999999994</v>
      </c>
      <c r="E30" s="5">
        <v>81.03</v>
      </c>
      <c r="F30" s="5">
        <v>64.7</v>
      </c>
      <c r="G30" s="5">
        <v>98.9</v>
      </c>
    </row>
    <row r="31" spans="1:7" x14ac:dyDescent="0.25">
      <c r="A31" s="3" t="s">
        <v>906</v>
      </c>
      <c r="B31" s="4">
        <v>2</v>
      </c>
      <c r="C31" s="4">
        <v>2</v>
      </c>
      <c r="D31" s="5">
        <v>6.15</v>
      </c>
      <c r="E31" s="5">
        <v>6.15</v>
      </c>
      <c r="F31" s="5">
        <v>5.6</v>
      </c>
      <c r="G31" s="5">
        <v>6.7</v>
      </c>
    </row>
    <row r="32" spans="1:7" x14ac:dyDescent="0.25">
      <c r="A32" s="3" t="s">
        <v>251</v>
      </c>
      <c r="B32" s="4">
        <v>4</v>
      </c>
      <c r="C32" s="4">
        <v>11</v>
      </c>
      <c r="D32" s="5">
        <v>118.7</v>
      </c>
      <c r="E32" s="5">
        <v>107.16</v>
      </c>
      <c r="F32" s="5">
        <v>22.3</v>
      </c>
      <c r="G32" s="5">
        <v>178.2</v>
      </c>
    </row>
    <row r="33" spans="1:7" x14ac:dyDescent="0.25">
      <c r="A33" s="3" t="s">
        <v>153</v>
      </c>
      <c r="B33" s="4">
        <v>3</v>
      </c>
      <c r="C33" s="4">
        <v>7</v>
      </c>
      <c r="D33" s="5">
        <v>62.2</v>
      </c>
      <c r="E33" s="5">
        <v>60.57</v>
      </c>
      <c r="F33" s="5">
        <v>54.6</v>
      </c>
      <c r="G33" s="5">
        <v>64.400000000000006</v>
      </c>
    </row>
    <row r="34" spans="1:7" x14ac:dyDescent="0.25">
      <c r="A34" s="3" t="s">
        <v>394</v>
      </c>
      <c r="B34" s="4">
        <v>2</v>
      </c>
      <c r="C34" s="4">
        <v>5</v>
      </c>
      <c r="D34" s="5">
        <v>103.8</v>
      </c>
      <c r="E34" s="5">
        <v>109.64</v>
      </c>
      <c r="F34" s="5">
        <v>96.8</v>
      </c>
      <c r="G34" s="5">
        <v>124.3</v>
      </c>
    </row>
    <row r="35" spans="1:7" x14ac:dyDescent="0.25">
      <c r="A35" s="3" t="s">
        <v>48</v>
      </c>
      <c r="B35" s="4">
        <v>6</v>
      </c>
      <c r="C35" s="4">
        <v>15</v>
      </c>
      <c r="D35" s="5">
        <v>287.89999999999998</v>
      </c>
      <c r="E35" s="5">
        <v>283.61</v>
      </c>
      <c r="F35" s="5">
        <v>163.6</v>
      </c>
      <c r="G35" s="5">
        <v>435.2</v>
      </c>
    </row>
    <row r="36" spans="1:7" x14ac:dyDescent="0.25">
      <c r="A36" s="3" t="s">
        <v>131</v>
      </c>
      <c r="B36" s="4">
        <v>4</v>
      </c>
      <c r="C36" s="4">
        <v>9</v>
      </c>
      <c r="D36" s="5">
        <v>53.7</v>
      </c>
      <c r="E36" s="5">
        <v>55.74</v>
      </c>
      <c r="F36" s="5">
        <v>33.299999999999997</v>
      </c>
      <c r="G36" s="5">
        <v>80.400000000000006</v>
      </c>
    </row>
    <row r="37" spans="1:7" x14ac:dyDescent="0.25">
      <c r="A37" s="3" t="s">
        <v>157</v>
      </c>
      <c r="B37" s="4">
        <v>1</v>
      </c>
      <c r="C37" s="4">
        <v>4</v>
      </c>
      <c r="D37" s="5">
        <v>129.9</v>
      </c>
      <c r="E37" s="5">
        <v>131.35</v>
      </c>
      <c r="F37" s="5">
        <v>122</v>
      </c>
      <c r="G37" s="5">
        <v>143.6</v>
      </c>
    </row>
    <row r="38" spans="1:7" x14ac:dyDescent="0.25">
      <c r="A38" s="3" t="s">
        <v>271</v>
      </c>
      <c r="B38" s="4">
        <v>12</v>
      </c>
      <c r="C38" s="4">
        <v>19</v>
      </c>
      <c r="D38" s="5">
        <v>56.7</v>
      </c>
      <c r="E38" s="5">
        <v>70.61</v>
      </c>
      <c r="F38" s="5">
        <v>15.9</v>
      </c>
      <c r="G38" s="5">
        <v>148.30000000000001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B68A0-3E79-40C5-BD81-F5463697412A}">
  <sheetPr>
    <tabColor theme="4"/>
  </sheetPr>
  <dimension ref="A1:M74"/>
  <sheetViews>
    <sheetView topLeftCell="G1" workbookViewId="0">
      <pane ySplit="1" topLeftCell="A53" activePane="bottomLeft" state="frozen"/>
      <selection activeCell="L8" sqref="L8"/>
      <selection pane="bottomLeft" activeCell="M2" sqref="M2:M74"/>
    </sheetView>
  </sheetViews>
  <sheetFormatPr defaultRowHeight="15" x14ac:dyDescent="0.25"/>
  <cols>
    <col min="1" max="1" width="22" customWidth="1"/>
    <col min="2" max="2" width="32" customWidth="1"/>
    <col min="3" max="4" width="16" customWidth="1"/>
    <col min="5" max="6" width="18" customWidth="1"/>
    <col min="7" max="7" width="22" customWidth="1"/>
    <col min="8" max="8" width="20" customWidth="1"/>
    <col min="9" max="9" width="22" customWidth="1"/>
    <col min="10" max="10" width="32" customWidth="1"/>
    <col min="11" max="12" width="16" customWidth="1"/>
    <col min="13" max="13" width="61.42578125" bestFit="1" customWidth="1"/>
  </cols>
  <sheetData>
    <row r="1" spans="1:13" ht="42" customHeight="1" x14ac:dyDescent="0.25">
      <c r="A1" s="2" t="s">
        <v>933</v>
      </c>
      <c r="B1" s="2" t="s">
        <v>23</v>
      </c>
      <c r="C1" s="2" t="s">
        <v>932</v>
      </c>
      <c r="D1" s="2" t="s">
        <v>916</v>
      </c>
      <c r="E1" s="2" t="s">
        <v>934</v>
      </c>
      <c r="F1" s="2" t="s">
        <v>935</v>
      </c>
      <c r="G1" s="2" t="s">
        <v>936</v>
      </c>
      <c r="H1" s="2" t="s">
        <v>937</v>
      </c>
      <c r="I1" s="2" t="s">
        <v>938</v>
      </c>
      <c r="J1" s="2" t="s">
        <v>939</v>
      </c>
      <c r="K1" s="2" t="s">
        <v>940</v>
      </c>
      <c r="L1" s="2" t="s">
        <v>941</v>
      </c>
      <c r="M1" t="s">
        <v>942</v>
      </c>
    </row>
    <row r="2" spans="1:13" x14ac:dyDescent="0.25">
      <c r="A2" s="6" t="s">
        <v>943</v>
      </c>
      <c r="B2" s="3" t="s">
        <v>89</v>
      </c>
      <c r="C2" s="4">
        <v>31</v>
      </c>
      <c r="D2" s="4">
        <v>116</v>
      </c>
      <c r="E2" s="5">
        <v>137.55000000000001</v>
      </c>
      <c r="F2" s="5">
        <v>152.66999999999999</v>
      </c>
      <c r="G2" s="5">
        <v>59.8</v>
      </c>
      <c r="H2" s="5">
        <v>92.1</v>
      </c>
      <c r="I2" s="5">
        <v>146</v>
      </c>
      <c r="J2" s="3" t="s">
        <v>89</v>
      </c>
      <c r="K2" s="4" t="s">
        <v>944</v>
      </c>
      <c r="L2" s="3" t="s">
        <v>945</v>
      </c>
      <c r="M2" t="s">
        <v>946</v>
      </c>
    </row>
    <row r="3" spans="1:13" x14ac:dyDescent="0.25">
      <c r="A3" s="6" t="s">
        <v>943</v>
      </c>
      <c r="B3" s="3" t="s">
        <v>195</v>
      </c>
      <c r="C3" s="4">
        <v>1</v>
      </c>
      <c r="D3" s="4">
        <v>3</v>
      </c>
      <c r="E3" s="5">
        <v>39.1</v>
      </c>
      <c r="F3" s="5">
        <v>38.97</v>
      </c>
      <c r="G3" s="5">
        <v>22.7</v>
      </c>
      <c r="H3" s="5">
        <v>36.1</v>
      </c>
      <c r="I3" s="5">
        <v>54.6</v>
      </c>
      <c r="J3" s="3" t="s">
        <v>195</v>
      </c>
      <c r="K3" s="4" t="s">
        <v>947</v>
      </c>
      <c r="L3" s="3" t="s">
        <v>945</v>
      </c>
      <c r="M3" t="s">
        <v>948</v>
      </c>
    </row>
    <row r="4" spans="1:13" ht="28.9" customHeight="1" x14ac:dyDescent="0.25">
      <c r="A4" s="6" t="s">
        <v>943</v>
      </c>
      <c r="B4" s="3" t="s">
        <v>430</v>
      </c>
      <c r="C4" s="4">
        <v>1</v>
      </c>
      <c r="D4" s="4">
        <v>1</v>
      </c>
      <c r="E4" s="5">
        <v>465.5</v>
      </c>
      <c r="F4" s="5">
        <v>465.5</v>
      </c>
      <c r="G4" s="5">
        <v>90.7</v>
      </c>
      <c r="H4" s="5">
        <v>259.8</v>
      </c>
      <c r="I4" s="5">
        <v>478.8</v>
      </c>
      <c r="J4" s="3" t="s">
        <v>430</v>
      </c>
      <c r="K4" s="4" t="s">
        <v>949</v>
      </c>
      <c r="L4" s="3" t="s">
        <v>945</v>
      </c>
      <c r="M4" t="s">
        <v>950</v>
      </c>
    </row>
    <row r="5" spans="1:13" x14ac:dyDescent="0.25">
      <c r="A5" s="6" t="s">
        <v>943</v>
      </c>
      <c r="B5" s="3" t="s">
        <v>76</v>
      </c>
      <c r="C5" s="4">
        <v>1</v>
      </c>
      <c r="D5" s="4">
        <v>4</v>
      </c>
      <c r="E5" s="5">
        <v>141.1</v>
      </c>
      <c r="F5" s="5">
        <v>142.19999999999999</v>
      </c>
      <c r="G5" s="5">
        <v>48.5</v>
      </c>
      <c r="H5" s="5">
        <v>66.900000000000006</v>
      </c>
      <c r="I5" s="5">
        <v>98.1</v>
      </c>
      <c r="J5" s="3" t="s">
        <v>76</v>
      </c>
      <c r="K5" s="4" t="s">
        <v>951</v>
      </c>
      <c r="L5" s="3" t="s">
        <v>945</v>
      </c>
      <c r="M5" t="s">
        <v>952</v>
      </c>
    </row>
    <row r="6" spans="1:13" x14ac:dyDescent="0.25">
      <c r="A6" s="6" t="s">
        <v>943</v>
      </c>
      <c r="B6" s="3" t="s">
        <v>448</v>
      </c>
      <c r="C6" s="4">
        <v>5</v>
      </c>
      <c r="D6" s="4">
        <v>10</v>
      </c>
      <c r="E6" s="5">
        <v>105.75</v>
      </c>
      <c r="F6" s="5">
        <v>124.47</v>
      </c>
      <c r="G6" s="5">
        <v>58.5</v>
      </c>
      <c r="H6" s="5">
        <v>83.3</v>
      </c>
      <c r="I6" s="5">
        <v>108.4</v>
      </c>
      <c r="J6" s="3" t="s">
        <v>448</v>
      </c>
      <c r="K6" s="4" t="s">
        <v>953</v>
      </c>
      <c r="L6" s="3" t="s">
        <v>945</v>
      </c>
      <c r="M6" t="s">
        <v>954</v>
      </c>
    </row>
    <row r="7" spans="1:13" ht="30" x14ac:dyDescent="0.25">
      <c r="A7" s="6" t="s">
        <v>943</v>
      </c>
      <c r="B7" s="3" t="s">
        <v>201</v>
      </c>
      <c r="C7" s="4">
        <v>2</v>
      </c>
      <c r="D7" s="4">
        <v>7</v>
      </c>
      <c r="E7" s="5">
        <v>208.7</v>
      </c>
      <c r="F7" s="5">
        <v>222.19</v>
      </c>
      <c r="G7" s="5">
        <v>191.7</v>
      </c>
      <c r="H7" s="5">
        <v>224.6</v>
      </c>
      <c r="I7" s="5">
        <v>260.5</v>
      </c>
      <c r="J7" s="3" t="s">
        <v>201</v>
      </c>
      <c r="K7" s="4" t="s">
        <v>953</v>
      </c>
      <c r="L7" s="3" t="s">
        <v>945</v>
      </c>
      <c r="M7" t="s">
        <v>955</v>
      </c>
    </row>
    <row r="8" spans="1:13" x14ac:dyDescent="0.25">
      <c r="A8" s="6" t="s">
        <v>943</v>
      </c>
      <c r="B8" s="3" t="s">
        <v>241</v>
      </c>
      <c r="C8" s="4">
        <v>4</v>
      </c>
      <c r="D8" s="4">
        <v>12</v>
      </c>
      <c r="E8" s="5">
        <v>80.5</v>
      </c>
      <c r="F8" s="5">
        <v>81.319999999999993</v>
      </c>
      <c r="G8" s="5">
        <v>61.8</v>
      </c>
      <c r="H8" s="5">
        <v>79.5</v>
      </c>
      <c r="I8" s="5">
        <v>104</v>
      </c>
      <c r="J8" s="3" t="s">
        <v>241</v>
      </c>
      <c r="K8" s="4" t="s">
        <v>944</v>
      </c>
      <c r="L8" s="3" t="s">
        <v>945</v>
      </c>
      <c r="M8" t="s">
        <v>956</v>
      </c>
    </row>
    <row r="9" spans="1:13" x14ac:dyDescent="0.25">
      <c r="A9" s="6" t="s">
        <v>943</v>
      </c>
      <c r="B9" s="3" t="s">
        <v>44</v>
      </c>
      <c r="C9" s="4">
        <v>19</v>
      </c>
      <c r="D9" s="4">
        <v>67</v>
      </c>
      <c r="E9" s="5">
        <v>56.8</v>
      </c>
      <c r="F9" s="5">
        <v>59.18</v>
      </c>
      <c r="G9" s="5">
        <v>43.3</v>
      </c>
      <c r="H9" s="5">
        <v>55.3</v>
      </c>
      <c r="I9" s="5">
        <v>68.8</v>
      </c>
      <c r="J9" s="3" t="s">
        <v>44</v>
      </c>
      <c r="K9" s="4" t="s">
        <v>957</v>
      </c>
      <c r="L9" s="3" t="s">
        <v>945</v>
      </c>
      <c r="M9" t="s">
        <v>958</v>
      </c>
    </row>
    <row r="10" spans="1:13" x14ac:dyDescent="0.25">
      <c r="A10" s="6" t="s">
        <v>943</v>
      </c>
      <c r="B10" s="3" t="s">
        <v>304</v>
      </c>
      <c r="C10" s="4">
        <v>8</v>
      </c>
      <c r="D10" s="4">
        <v>29</v>
      </c>
      <c r="E10" s="5">
        <v>333.7</v>
      </c>
      <c r="F10" s="5">
        <v>377.32</v>
      </c>
      <c r="G10" s="5">
        <v>132.19999999999999</v>
      </c>
      <c r="H10" s="5">
        <v>228.4</v>
      </c>
      <c r="I10" s="5">
        <v>317.3</v>
      </c>
      <c r="J10" s="3" t="s">
        <v>304</v>
      </c>
      <c r="K10" s="4" t="s">
        <v>947</v>
      </c>
      <c r="L10" s="3" t="s">
        <v>945</v>
      </c>
      <c r="M10" t="s">
        <v>959</v>
      </c>
    </row>
    <row r="11" spans="1:13" x14ac:dyDescent="0.25">
      <c r="A11" s="6" t="s">
        <v>943</v>
      </c>
      <c r="B11" s="3" t="s">
        <v>281</v>
      </c>
      <c r="C11" s="4">
        <v>4</v>
      </c>
      <c r="D11" s="4">
        <v>14</v>
      </c>
      <c r="E11" s="5">
        <v>88.8</v>
      </c>
      <c r="F11" s="5">
        <v>102.86</v>
      </c>
      <c r="G11" s="5">
        <v>45.5</v>
      </c>
      <c r="H11" s="5">
        <v>69.900000000000006</v>
      </c>
      <c r="I11" s="5">
        <v>93.3</v>
      </c>
      <c r="J11" s="3" t="s">
        <v>281</v>
      </c>
      <c r="K11" s="4" t="s">
        <v>947</v>
      </c>
      <c r="L11" s="3" t="s">
        <v>945</v>
      </c>
      <c r="M11" t="s">
        <v>960</v>
      </c>
    </row>
    <row r="12" spans="1:13" x14ac:dyDescent="0.25">
      <c r="A12" s="6" t="s">
        <v>943</v>
      </c>
      <c r="B12" s="3" t="s">
        <v>663</v>
      </c>
      <c r="C12" s="4">
        <v>1</v>
      </c>
      <c r="D12" s="4">
        <v>2</v>
      </c>
      <c r="E12" s="5">
        <v>134.9</v>
      </c>
      <c r="F12" s="5">
        <v>134.9</v>
      </c>
      <c r="G12" s="5">
        <v>40.5</v>
      </c>
      <c r="H12" s="5">
        <v>80.3</v>
      </c>
      <c r="I12" s="5">
        <v>202.8</v>
      </c>
      <c r="J12" s="3" t="s">
        <v>663</v>
      </c>
      <c r="K12" s="4" t="s">
        <v>953</v>
      </c>
      <c r="L12" s="3" t="s">
        <v>945</v>
      </c>
      <c r="M12" t="s">
        <v>961</v>
      </c>
    </row>
    <row r="13" spans="1:13" x14ac:dyDescent="0.25">
      <c r="A13" s="6" t="s">
        <v>943</v>
      </c>
      <c r="B13" s="3" t="s">
        <v>297</v>
      </c>
      <c r="C13" s="4">
        <v>4</v>
      </c>
      <c r="D13" s="4">
        <v>9</v>
      </c>
      <c r="E13" s="5">
        <v>148.80000000000001</v>
      </c>
      <c r="F13" s="5">
        <v>159.68</v>
      </c>
      <c r="G13" s="5">
        <v>52.3</v>
      </c>
      <c r="H13" s="5">
        <v>75.400000000000006</v>
      </c>
      <c r="I13" s="5">
        <v>112.4</v>
      </c>
      <c r="J13" s="3" t="s">
        <v>297</v>
      </c>
      <c r="K13" s="4" t="s">
        <v>944</v>
      </c>
      <c r="L13" s="3" t="s">
        <v>945</v>
      </c>
      <c r="M13" t="s">
        <v>962</v>
      </c>
    </row>
    <row r="14" spans="1:13" x14ac:dyDescent="0.25">
      <c r="A14" s="6" t="s">
        <v>943</v>
      </c>
      <c r="B14" s="3" t="s">
        <v>170</v>
      </c>
      <c r="C14" s="4">
        <v>2</v>
      </c>
      <c r="D14" s="4">
        <v>7</v>
      </c>
      <c r="E14" s="5">
        <v>85.5</v>
      </c>
      <c r="F14" s="5">
        <v>92.41</v>
      </c>
      <c r="G14" s="5">
        <v>45.8</v>
      </c>
      <c r="H14" s="5">
        <v>71.3</v>
      </c>
      <c r="I14" s="5">
        <v>127.2</v>
      </c>
      <c r="J14" s="3" t="s">
        <v>963</v>
      </c>
      <c r="K14" s="4" t="s">
        <v>947</v>
      </c>
      <c r="L14" s="3" t="s">
        <v>964</v>
      </c>
      <c r="M14" t="s">
        <v>965</v>
      </c>
    </row>
    <row r="15" spans="1:13" x14ac:dyDescent="0.25">
      <c r="A15" s="6" t="s">
        <v>943</v>
      </c>
      <c r="B15" s="3" t="s">
        <v>38</v>
      </c>
      <c r="C15" s="4">
        <v>210</v>
      </c>
      <c r="D15" s="4">
        <v>670</v>
      </c>
      <c r="E15" s="5">
        <v>68.900000000000006</v>
      </c>
      <c r="F15" s="5">
        <v>69.959999999999994</v>
      </c>
      <c r="G15" s="5">
        <v>38.299999999999997</v>
      </c>
      <c r="H15" s="5">
        <v>53.8</v>
      </c>
      <c r="I15" s="5">
        <v>71.099999999999994</v>
      </c>
      <c r="J15" s="3" t="s">
        <v>38</v>
      </c>
      <c r="K15" s="4" t="s">
        <v>966</v>
      </c>
      <c r="L15" s="3" t="s">
        <v>945</v>
      </c>
      <c r="M15" t="s">
        <v>967</v>
      </c>
    </row>
    <row r="16" spans="1:13" x14ac:dyDescent="0.25">
      <c r="A16" s="6" t="s">
        <v>943</v>
      </c>
      <c r="B16" s="3" t="s">
        <v>670</v>
      </c>
      <c r="C16" s="4">
        <v>1</v>
      </c>
      <c r="D16" s="4">
        <v>2</v>
      </c>
      <c r="E16" s="5">
        <v>38.1</v>
      </c>
      <c r="F16" s="5">
        <v>38.1</v>
      </c>
      <c r="G16" s="5">
        <v>29.3</v>
      </c>
      <c r="H16" s="5">
        <v>53.9</v>
      </c>
      <c r="I16" s="5">
        <v>104.8</v>
      </c>
      <c r="J16" s="3" t="s">
        <v>670</v>
      </c>
      <c r="K16" s="4" t="s">
        <v>951</v>
      </c>
      <c r="L16" s="3" t="s">
        <v>945</v>
      </c>
      <c r="M16" t="s">
        <v>968</v>
      </c>
    </row>
    <row r="17" spans="1:13" x14ac:dyDescent="0.25">
      <c r="A17" s="6" t="s">
        <v>943</v>
      </c>
      <c r="B17" s="3" t="s">
        <v>149</v>
      </c>
      <c r="C17" s="4">
        <v>2</v>
      </c>
      <c r="D17" s="4">
        <v>6</v>
      </c>
      <c r="E17" s="5">
        <v>83</v>
      </c>
      <c r="F17" s="5">
        <v>81.02</v>
      </c>
      <c r="G17" s="5">
        <v>21.2</v>
      </c>
      <c r="H17" s="5">
        <v>38.799999999999997</v>
      </c>
      <c r="I17" s="5">
        <v>56</v>
      </c>
      <c r="J17" s="3" t="s">
        <v>149</v>
      </c>
      <c r="K17" s="4" t="s">
        <v>953</v>
      </c>
      <c r="L17" s="3" t="s">
        <v>945</v>
      </c>
      <c r="M17" t="s">
        <v>969</v>
      </c>
    </row>
    <row r="18" spans="1:13" x14ac:dyDescent="0.25">
      <c r="A18" s="6" t="s">
        <v>943</v>
      </c>
      <c r="B18" s="3" t="s">
        <v>66</v>
      </c>
      <c r="C18" s="4">
        <v>24</v>
      </c>
      <c r="D18" s="4">
        <v>72</v>
      </c>
      <c r="E18" s="5">
        <v>91.85</v>
      </c>
      <c r="F18" s="5">
        <v>103.25</v>
      </c>
      <c r="G18" s="5">
        <v>43.5</v>
      </c>
      <c r="H18" s="5">
        <v>57.7</v>
      </c>
      <c r="I18" s="5">
        <v>80.2</v>
      </c>
      <c r="J18" s="3" t="s">
        <v>66</v>
      </c>
      <c r="K18" s="4" t="s">
        <v>957</v>
      </c>
      <c r="L18" s="3" t="s">
        <v>945</v>
      </c>
      <c r="M18" t="s">
        <v>970</v>
      </c>
    </row>
    <row r="19" spans="1:13" x14ac:dyDescent="0.25">
      <c r="A19" s="6" t="s">
        <v>943</v>
      </c>
      <c r="B19" s="3" t="s">
        <v>479</v>
      </c>
      <c r="C19" s="4">
        <v>1</v>
      </c>
      <c r="D19" s="4">
        <v>2</v>
      </c>
      <c r="E19" s="5">
        <v>109.9</v>
      </c>
      <c r="F19" s="5">
        <v>109.9</v>
      </c>
      <c r="G19" s="5">
        <v>30.7</v>
      </c>
      <c r="H19" s="5">
        <v>52.9</v>
      </c>
      <c r="I19" s="5">
        <v>87.7</v>
      </c>
      <c r="J19" s="3" t="s">
        <v>971</v>
      </c>
      <c r="K19" s="4" t="s">
        <v>953</v>
      </c>
      <c r="L19" s="3" t="s">
        <v>964</v>
      </c>
      <c r="M19" t="s">
        <v>972</v>
      </c>
    </row>
    <row r="20" spans="1:13" x14ac:dyDescent="0.25">
      <c r="A20" s="6" t="s">
        <v>943</v>
      </c>
      <c r="B20" s="3" t="s">
        <v>467</v>
      </c>
      <c r="C20" s="4">
        <v>5</v>
      </c>
      <c r="D20" s="4">
        <v>7</v>
      </c>
      <c r="E20" s="5">
        <v>138</v>
      </c>
      <c r="F20" s="5">
        <v>140.96</v>
      </c>
      <c r="G20" s="5">
        <v>45.9</v>
      </c>
      <c r="H20" s="5">
        <v>70.599999999999994</v>
      </c>
      <c r="I20" s="5">
        <v>123</v>
      </c>
      <c r="J20" s="3" t="s">
        <v>467</v>
      </c>
      <c r="K20" s="4" t="s">
        <v>947</v>
      </c>
      <c r="L20" s="3" t="s">
        <v>945</v>
      </c>
      <c r="M20" t="s">
        <v>973</v>
      </c>
    </row>
    <row r="21" spans="1:13" x14ac:dyDescent="0.25">
      <c r="A21" s="6" t="s">
        <v>943</v>
      </c>
      <c r="B21" s="3" t="s">
        <v>319</v>
      </c>
      <c r="C21" s="4">
        <v>2</v>
      </c>
      <c r="D21" s="4">
        <v>6</v>
      </c>
      <c r="E21" s="5">
        <v>897.75</v>
      </c>
      <c r="F21" s="5">
        <v>752.62</v>
      </c>
      <c r="G21" s="5">
        <v>146.6</v>
      </c>
      <c r="H21" s="5">
        <v>200.5</v>
      </c>
      <c r="I21" s="5">
        <v>267.39999999999998</v>
      </c>
      <c r="J21" s="3" t="s">
        <v>319</v>
      </c>
      <c r="K21" s="4" t="s">
        <v>947</v>
      </c>
      <c r="L21" s="3" t="s">
        <v>945</v>
      </c>
      <c r="M21" t="s">
        <v>974</v>
      </c>
    </row>
    <row r="22" spans="1:13" ht="28.9" customHeight="1" x14ac:dyDescent="0.25">
      <c r="A22" s="6" t="s">
        <v>943</v>
      </c>
      <c r="B22" s="3" t="s">
        <v>60</v>
      </c>
      <c r="C22" s="4">
        <v>1</v>
      </c>
      <c r="D22" s="4">
        <v>2</v>
      </c>
      <c r="E22" s="5">
        <v>157.9</v>
      </c>
      <c r="F22" s="5">
        <v>157.9</v>
      </c>
      <c r="G22" s="5">
        <v>42.8</v>
      </c>
      <c r="H22" s="5">
        <v>60.8</v>
      </c>
      <c r="I22" s="5">
        <v>81.900000000000006</v>
      </c>
      <c r="J22" s="3" t="s">
        <v>60</v>
      </c>
      <c r="K22" s="4" t="s">
        <v>953</v>
      </c>
      <c r="L22" s="3" t="s">
        <v>945</v>
      </c>
      <c r="M22" t="s">
        <v>975</v>
      </c>
    </row>
    <row r="23" spans="1:13" x14ac:dyDescent="0.25">
      <c r="A23" s="6" t="s">
        <v>943</v>
      </c>
      <c r="B23" s="3" t="s">
        <v>377</v>
      </c>
      <c r="C23" s="4">
        <v>5</v>
      </c>
      <c r="D23" s="4">
        <v>15</v>
      </c>
      <c r="E23" s="5">
        <v>31.5</v>
      </c>
      <c r="F23" s="5">
        <v>68.97</v>
      </c>
      <c r="G23" s="5">
        <v>4.3</v>
      </c>
      <c r="H23" s="5">
        <v>9.3000000000000007</v>
      </c>
      <c r="I23" s="5">
        <v>83.7</v>
      </c>
      <c r="J23" s="3" t="s">
        <v>377</v>
      </c>
      <c r="K23" s="4" t="s">
        <v>947</v>
      </c>
      <c r="L23" s="3" t="s">
        <v>945</v>
      </c>
      <c r="M23" t="s">
        <v>976</v>
      </c>
    </row>
    <row r="24" spans="1:13" x14ac:dyDescent="0.25">
      <c r="A24" s="6" t="s">
        <v>943</v>
      </c>
      <c r="B24" s="3" t="s">
        <v>223</v>
      </c>
      <c r="C24" s="4">
        <v>3</v>
      </c>
      <c r="D24" s="4">
        <v>10</v>
      </c>
      <c r="E24" s="5">
        <v>207.3</v>
      </c>
      <c r="F24" s="5">
        <v>218.37</v>
      </c>
      <c r="G24" s="5">
        <v>57.5</v>
      </c>
      <c r="H24" s="5">
        <v>72.900000000000006</v>
      </c>
      <c r="I24" s="5">
        <v>112.2</v>
      </c>
      <c r="J24" s="3" t="s">
        <v>223</v>
      </c>
      <c r="K24" s="4" t="s">
        <v>949</v>
      </c>
      <c r="L24" s="3" t="s">
        <v>945</v>
      </c>
      <c r="M24" t="s">
        <v>977</v>
      </c>
    </row>
    <row r="25" spans="1:13" ht="28.9" customHeight="1" x14ac:dyDescent="0.25">
      <c r="A25" s="6" t="s">
        <v>943</v>
      </c>
      <c r="B25" s="3" t="s">
        <v>815</v>
      </c>
      <c r="C25" s="4">
        <v>1</v>
      </c>
      <c r="D25" s="4">
        <v>2</v>
      </c>
      <c r="E25" s="5">
        <v>86.05</v>
      </c>
      <c r="F25" s="5">
        <v>86.05</v>
      </c>
      <c r="G25" s="5">
        <v>31.6</v>
      </c>
      <c r="H25" s="5">
        <v>44.1</v>
      </c>
      <c r="I25" s="5">
        <v>59.5</v>
      </c>
      <c r="J25" s="3" t="s">
        <v>814</v>
      </c>
      <c r="K25" s="4" t="s">
        <v>978</v>
      </c>
      <c r="L25" s="3" t="s">
        <v>964</v>
      </c>
      <c r="M25" t="s">
        <v>979</v>
      </c>
    </row>
    <row r="26" spans="1:13" x14ac:dyDescent="0.25">
      <c r="A26" s="6" t="s">
        <v>943</v>
      </c>
      <c r="B26" s="3" t="s">
        <v>510</v>
      </c>
      <c r="C26" s="4">
        <v>1</v>
      </c>
      <c r="D26" s="4">
        <v>1</v>
      </c>
      <c r="E26" s="5">
        <v>133.9</v>
      </c>
      <c r="F26" s="5">
        <v>133.9</v>
      </c>
      <c r="G26" s="5">
        <v>61.6</v>
      </c>
      <c r="H26" s="5">
        <v>83.5</v>
      </c>
      <c r="I26" s="5">
        <v>116</v>
      </c>
      <c r="J26" s="3" t="s">
        <v>510</v>
      </c>
      <c r="K26" s="4" t="s">
        <v>947</v>
      </c>
      <c r="L26" s="3" t="s">
        <v>945</v>
      </c>
      <c r="M26" t="s">
        <v>980</v>
      </c>
    </row>
    <row r="27" spans="1:13" x14ac:dyDescent="0.25">
      <c r="A27" s="6" t="s">
        <v>943</v>
      </c>
      <c r="B27" s="3" t="s">
        <v>236</v>
      </c>
      <c r="C27" s="4">
        <v>1</v>
      </c>
      <c r="D27" s="4">
        <v>2</v>
      </c>
      <c r="E27" s="5">
        <v>75.400000000000006</v>
      </c>
      <c r="F27" s="5">
        <v>75.400000000000006</v>
      </c>
      <c r="G27" s="5">
        <v>42.4</v>
      </c>
      <c r="H27" s="5">
        <v>55.9</v>
      </c>
      <c r="I27" s="5">
        <v>75</v>
      </c>
      <c r="J27" s="3" t="s">
        <v>236</v>
      </c>
      <c r="K27" s="4" t="s">
        <v>949</v>
      </c>
      <c r="L27" s="3" t="s">
        <v>945</v>
      </c>
      <c r="M27" t="s">
        <v>981</v>
      </c>
    </row>
    <row r="28" spans="1:13" x14ac:dyDescent="0.25">
      <c r="A28" s="6" t="s">
        <v>943</v>
      </c>
      <c r="B28" s="3" t="s">
        <v>233</v>
      </c>
      <c r="C28" s="4">
        <v>24</v>
      </c>
      <c r="D28" s="4">
        <v>94</v>
      </c>
      <c r="E28" s="5">
        <v>131.44999999999999</v>
      </c>
      <c r="F28" s="5">
        <v>144.28</v>
      </c>
      <c r="G28" s="5">
        <v>50.9</v>
      </c>
      <c r="H28" s="5">
        <v>72.3</v>
      </c>
      <c r="I28" s="5">
        <v>93.8</v>
      </c>
      <c r="J28" s="3" t="s">
        <v>233</v>
      </c>
      <c r="K28" s="4" t="s">
        <v>947</v>
      </c>
      <c r="L28" s="3" t="s">
        <v>945</v>
      </c>
      <c r="M28" t="s">
        <v>982</v>
      </c>
    </row>
    <row r="29" spans="1:13" x14ac:dyDescent="0.25">
      <c r="A29" s="6" t="s">
        <v>943</v>
      </c>
      <c r="B29" s="3" t="s">
        <v>680</v>
      </c>
      <c r="C29" s="4">
        <v>2</v>
      </c>
      <c r="D29" s="4">
        <v>3</v>
      </c>
      <c r="E29" s="5">
        <v>49.4</v>
      </c>
      <c r="F29" s="5">
        <v>42.53</v>
      </c>
      <c r="G29" s="5">
        <v>64.900000000000006</v>
      </c>
      <c r="H29" s="5">
        <v>93</v>
      </c>
      <c r="I29" s="5">
        <v>117.1</v>
      </c>
      <c r="J29" s="3" t="s">
        <v>680</v>
      </c>
      <c r="K29" s="4" t="s">
        <v>951</v>
      </c>
      <c r="L29" s="3" t="s">
        <v>945</v>
      </c>
      <c r="M29" t="s">
        <v>983</v>
      </c>
    </row>
    <row r="30" spans="1:13" x14ac:dyDescent="0.25">
      <c r="A30" s="6" t="s">
        <v>943</v>
      </c>
      <c r="B30" s="3" t="s">
        <v>164</v>
      </c>
      <c r="C30" s="4">
        <v>6</v>
      </c>
      <c r="D30" s="4">
        <v>18</v>
      </c>
      <c r="E30" s="5">
        <v>79.849999999999994</v>
      </c>
      <c r="F30" s="5">
        <v>81.03</v>
      </c>
      <c r="G30" s="5">
        <v>52.7</v>
      </c>
      <c r="H30" s="5">
        <v>72.8</v>
      </c>
      <c r="I30" s="5">
        <v>86.5</v>
      </c>
      <c r="J30" s="3" t="s">
        <v>164</v>
      </c>
      <c r="K30" s="4" t="s">
        <v>966</v>
      </c>
      <c r="L30" s="3" t="s">
        <v>945</v>
      </c>
      <c r="M30" t="s">
        <v>984</v>
      </c>
    </row>
    <row r="31" spans="1:13" x14ac:dyDescent="0.25">
      <c r="A31" s="6" t="s">
        <v>943</v>
      </c>
      <c r="B31" s="3" t="s">
        <v>906</v>
      </c>
      <c r="C31" s="4">
        <v>2</v>
      </c>
      <c r="D31" s="4">
        <v>2</v>
      </c>
      <c r="E31" s="5">
        <v>6.15</v>
      </c>
      <c r="F31" s="5">
        <v>6.15</v>
      </c>
      <c r="G31" s="5">
        <v>6.1</v>
      </c>
      <c r="H31" s="5">
        <v>12.1</v>
      </c>
      <c r="I31" s="5">
        <v>24.4</v>
      </c>
      <c r="J31" s="3" t="s">
        <v>906</v>
      </c>
      <c r="K31" s="4" t="s">
        <v>944</v>
      </c>
      <c r="L31" s="3" t="s">
        <v>945</v>
      </c>
      <c r="M31" t="s">
        <v>985</v>
      </c>
    </row>
    <row r="32" spans="1:13" x14ac:dyDescent="0.25">
      <c r="A32" s="6" t="s">
        <v>943</v>
      </c>
      <c r="B32" s="3" t="s">
        <v>251</v>
      </c>
      <c r="C32" s="4">
        <v>4</v>
      </c>
      <c r="D32" s="4">
        <v>11</v>
      </c>
      <c r="E32" s="5">
        <v>118.7</v>
      </c>
      <c r="F32" s="5">
        <v>107.16</v>
      </c>
      <c r="G32" s="5">
        <v>62.9</v>
      </c>
      <c r="H32" s="5">
        <v>80.3</v>
      </c>
      <c r="I32" s="5">
        <v>99.6</v>
      </c>
      <c r="J32" s="3" t="s">
        <v>251</v>
      </c>
      <c r="K32" s="4" t="s">
        <v>953</v>
      </c>
      <c r="L32" s="3" t="s">
        <v>945</v>
      </c>
      <c r="M32" t="s">
        <v>986</v>
      </c>
    </row>
    <row r="33" spans="1:13" x14ac:dyDescent="0.25">
      <c r="A33" s="6" t="s">
        <v>943</v>
      </c>
      <c r="B33" s="3" t="s">
        <v>153</v>
      </c>
      <c r="C33" s="4">
        <v>3</v>
      </c>
      <c r="D33" s="4">
        <v>8</v>
      </c>
      <c r="E33" s="5">
        <v>60.4</v>
      </c>
      <c r="F33" s="5">
        <v>58.71</v>
      </c>
      <c r="G33" s="5">
        <v>41</v>
      </c>
      <c r="H33" s="5">
        <v>61.8</v>
      </c>
      <c r="I33" s="5">
        <v>91.6</v>
      </c>
      <c r="J33" s="3" t="s">
        <v>153</v>
      </c>
      <c r="K33" s="4" t="s">
        <v>947</v>
      </c>
      <c r="L33" s="3" t="s">
        <v>945</v>
      </c>
      <c r="M33" t="s">
        <v>987</v>
      </c>
    </row>
    <row r="34" spans="1:13" x14ac:dyDescent="0.25">
      <c r="A34" s="6" t="s">
        <v>943</v>
      </c>
      <c r="B34" s="3" t="s">
        <v>394</v>
      </c>
      <c r="C34" s="4">
        <v>2</v>
      </c>
      <c r="D34" s="4">
        <v>5</v>
      </c>
      <c r="E34" s="5">
        <v>103.8</v>
      </c>
      <c r="F34" s="5">
        <v>109.64</v>
      </c>
      <c r="G34" s="5">
        <v>46.5</v>
      </c>
      <c r="H34" s="5">
        <v>63.5</v>
      </c>
      <c r="I34" s="5">
        <v>103.5</v>
      </c>
      <c r="J34" s="3" t="s">
        <v>394</v>
      </c>
      <c r="K34" s="4" t="s">
        <v>953</v>
      </c>
      <c r="L34" s="3" t="s">
        <v>945</v>
      </c>
      <c r="M34" t="s">
        <v>988</v>
      </c>
    </row>
    <row r="35" spans="1:13" x14ac:dyDescent="0.25">
      <c r="A35" s="6" t="s">
        <v>943</v>
      </c>
      <c r="B35" s="3" t="s">
        <v>48</v>
      </c>
      <c r="C35" s="4">
        <v>6</v>
      </c>
      <c r="D35" s="4">
        <v>15</v>
      </c>
      <c r="E35" s="5">
        <v>287.89999999999998</v>
      </c>
      <c r="F35" s="5">
        <v>283.61</v>
      </c>
      <c r="G35" s="5">
        <v>176.2</v>
      </c>
      <c r="H35" s="5">
        <v>206.1</v>
      </c>
      <c r="I35" s="5">
        <v>235.1</v>
      </c>
      <c r="J35" s="3" t="s">
        <v>48</v>
      </c>
      <c r="K35" s="4" t="s">
        <v>944</v>
      </c>
      <c r="L35" s="3" t="s">
        <v>945</v>
      </c>
      <c r="M35" t="s">
        <v>989</v>
      </c>
    </row>
    <row r="36" spans="1:13" x14ac:dyDescent="0.25">
      <c r="A36" s="6" t="s">
        <v>943</v>
      </c>
      <c r="B36" s="3" t="s">
        <v>131</v>
      </c>
      <c r="C36" s="4">
        <v>4</v>
      </c>
      <c r="D36" s="4">
        <v>11</v>
      </c>
      <c r="E36" s="5">
        <v>57.8</v>
      </c>
      <c r="F36" s="5">
        <v>95.65</v>
      </c>
      <c r="G36" s="5">
        <v>38.1</v>
      </c>
      <c r="H36" s="5">
        <v>66.599999999999994</v>
      </c>
      <c r="I36" s="5">
        <v>97</v>
      </c>
      <c r="J36" s="3" t="s">
        <v>131</v>
      </c>
      <c r="K36" s="4" t="s">
        <v>947</v>
      </c>
      <c r="L36" s="3" t="s">
        <v>945</v>
      </c>
      <c r="M36" t="s">
        <v>990</v>
      </c>
    </row>
    <row r="37" spans="1:13" x14ac:dyDescent="0.25">
      <c r="A37" s="6" t="s">
        <v>943</v>
      </c>
      <c r="B37" s="3" t="s">
        <v>157</v>
      </c>
      <c r="C37" s="4">
        <v>1</v>
      </c>
      <c r="D37" s="4">
        <v>4</v>
      </c>
      <c r="E37" s="5">
        <v>129.9</v>
      </c>
      <c r="F37" s="5">
        <v>131.35</v>
      </c>
      <c r="G37" s="5">
        <v>48.6</v>
      </c>
      <c r="H37" s="5">
        <v>54.8</v>
      </c>
      <c r="I37" s="5">
        <v>59.5</v>
      </c>
      <c r="J37" s="3" t="s">
        <v>157</v>
      </c>
      <c r="K37" s="4" t="s">
        <v>951</v>
      </c>
      <c r="L37" s="3" t="s">
        <v>945</v>
      </c>
      <c r="M37" t="s">
        <v>991</v>
      </c>
    </row>
    <row r="38" spans="1:13" x14ac:dyDescent="0.25">
      <c r="A38" s="6" t="s">
        <v>943</v>
      </c>
      <c r="B38" s="3" t="s">
        <v>271</v>
      </c>
      <c r="C38" s="4">
        <v>12</v>
      </c>
      <c r="D38" s="4">
        <v>19</v>
      </c>
      <c r="E38" s="5">
        <v>56.7</v>
      </c>
      <c r="F38" s="5">
        <v>70.61</v>
      </c>
      <c r="G38" s="5">
        <v>33.799999999999997</v>
      </c>
      <c r="H38" s="5">
        <v>46.3</v>
      </c>
      <c r="I38" s="5">
        <v>61.9</v>
      </c>
      <c r="J38" s="3" t="s">
        <v>271</v>
      </c>
      <c r="K38" s="4" t="s">
        <v>947</v>
      </c>
      <c r="L38" s="3" t="s">
        <v>945</v>
      </c>
      <c r="M38" t="s">
        <v>992</v>
      </c>
    </row>
    <row r="39" spans="1:13" x14ac:dyDescent="0.25">
      <c r="A39" s="7" t="s">
        <v>993</v>
      </c>
      <c r="B39" s="3" t="s">
        <v>89</v>
      </c>
      <c r="C39" s="4">
        <v>2</v>
      </c>
      <c r="D39" s="4">
        <v>3</v>
      </c>
      <c r="E39" s="5">
        <v>119.4</v>
      </c>
      <c r="F39" s="5">
        <v>118</v>
      </c>
      <c r="G39" s="5">
        <v>59.8</v>
      </c>
      <c r="H39" s="5">
        <v>92.1</v>
      </c>
      <c r="I39" s="5">
        <v>146</v>
      </c>
      <c r="J39" s="3" t="s">
        <v>89</v>
      </c>
      <c r="K39" s="4" t="s">
        <v>944</v>
      </c>
      <c r="L39" s="3" t="s">
        <v>945</v>
      </c>
      <c r="M39" t="s">
        <v>994</v>
      </c>
    </row>
    <row r="40" spans="1:13" x14ac:dyDescent="0.25">
      <c r="A40" s="7" t="s">
        <v>993</v>
      </c>
      <c r="B40" s="3" t="s">
        <v>195</v>
      </c>
      <c r="C40" s="4">
        <v>1</v>
      </c>
      <c r="D40" s="4">
        <v>3</v>
      </c>
      <c r="E40" s="5">
        <v>39.1</v>
      </c>
      <c r="F40" s="5">
        <v>38.97</v>
      </c>
      <c r="G40" s="5">
        <v>22.7</v>
      </c>
      <c r="H40" s="5">
        <v>36.1</v>
      </c>
      <c r="I40" s="5">
        <v>54.6</v>
      </c>
      <c r="J40" s="3" t="s">
        <v>195</v>
      </c>
      <c r="K40" s="4" t="s">
        <v>947</v>
      </c>
      <c r="L40" s="3" t="s">
        <v>945</v>
      </c>
      <c r="M40" t="s">
        <v>995</v>
      </c>
    </row>
    <row r="41" spans="1:13" ht="28.9" customHeight="1" x14ac:dyDescent="0.25">
      <c r="A41" s="7" t="s">
        <v>993</v>
      </c>
      <c r="B41" s="3" t="s">
        <v>430</v>
      </c>
      <c r="C41" s="4">
        <v>1</v>
      </c>
      <c r="D41" s="4">
        <v>1</v>
      </c>
      <c r="E41" s="5">
        <v>465.5</v>
      </c>
      <c r="F41" s="5">
        <v>465.5</v>
      </c>
      <c r="G41" s="5">
        <v>90.7</v>
      </c>
      <c r="H41" s="5">
        <v>259.8</v>
      </c>
      <c r="I41" s="5">
        <v>478.8</v>
      </c>
      <c r="J41" s="3" t="s">
        <v>430</v>
      </c>
      <c r="K41" s="4" t="s">
        <v>949</v>
      </c>
      <c r="L41" s="3" t="s">
        <v>945</v>
      </c>
      <c r="M41" t="s">
        <v>996</v>
      </c>
    </row>
    <row r="42" spans="1:13" x14ac:dyDescent="0.25">
      <c r="A42" s="7" t="s">
        <v>993</v>
      </c>
      <c r="B42" s="3" t="s">
        <v>76</v>
      </c>
      <c r="C42" s="4">
        <v>1</v>
      </c>
      <c r="D42" s="4">
        <v>4</v>
      </c>
      <c r="E42" s="5">
        <v>141.1</v>
      </c>
      <c r="F42" s="5">
        <v>142.19999999999999</v>
      </c>
      <c r="G42" s="5">
        <v>48.5</v>
      </c>
      <c r="H42" s="5">
        <v>66.900000000000006</v>
      </c>
      <c r="I42" s="5">
        <v>98.1</v>
      </c>
      <c r="J42" s="3" t="s">
        <v>76</v>
      </c>
      <c r="K42" s="4" t="s">
        <v>951</v>
      </c>
      <c r="L42" s="3" t="s">
        <v>945</v>
      </c>
      <c r="M42" t="s">
        <v>997</v>
      </c>
    </row>
    <row r="43" spans="1:13" x14ac:dyDescent="0.25">
      <c r="A43" s="7" t="s">
        <v>993</v>
      </c>
      <c r="B43" s="3" t="s">
        <v>448</v>
      </c>
      <c r="C43" s="4">
        <v>5</v>
      </c>
      <c r="D43" s="4">
        <v>10</v>
      </c>
      <c r="E43" s="5">
        <v>105.75</v>
      </c>
      <c r="F43" s="5">
        <v>124.47</v>
      </c>
      <c r="G43" s="5">
        <v>58.5</v>
      </c>
      <c r="H43" s="5">
        <v>83.3</v>
      </c>
      <c r="I43" s="5">
        <v>108.4</v>
      </c>
      <c r="J43" s="3" t="s">
        <v>448</v>
      </c>
      <c r="K43" s="4" t="s">
        <v>953</v>
      </c>
      <c r="L43" s="3" t="s">
        <v>945</v>
      </c>
      <c r="M43" t="s">
        <v>998</v>
      </c>
    </row>
    <row r="44" spans="1:13" ht="30" x14ac:dyDescent="0.25">
      <c r="A44" s="7" t="s">
        <v>993</v>
      </c>
      <c r="B44" s="3" t="s">
        <v>201</v>
      </c>
      <c r="C44" s="4">
        <v>2</v>
      </c>
      <c r="D44" s="4">
        <v>7</v>
      </c>
      <c r="E44" s="5">
        <v>208.7</v>
      </c>
      <c r="F44" s="5">
        <v>222.19</v>
      </c>
      <c r="G44" s="5">
        <v>191.7</v>
      </c>
      <c r="H44" s="5">
        <v>224.6</v>
      </c>
      <c r="I44" s="5">
        <v>260.5</v>
      </c>
      <c r="J44" s="3" t="s">
        <v>201</v>
      </c>
      <c r="K44" s="4" t="s">
        <v>953</v>
      </c>
      <c r="L44" s="3" t="s">
        <v>945</v>
      </c>
      <c r="M44" t="s">
        <v>999</v>
      </c>
    </row>
    <row r="45" spans="1:13" x14ac:dyDescent="0.25">
      <c r="A45" s="7" t="s">
        <v>993</v>
      </c>
      <c r="B45" s="3" t="s">
        <v>241</v>
      </c>
      <c r="C45" s="4">
        <v>4</v>
      </c>
      <c r="D45" s="4">
        <v>12</v>
      </c>
      <c r="E45" s="5">
        <v>80.5</v>
      </c>
      <c r="F45" s="5">
        <v>81.319999999999993</v>
      </c>
      <c r="G45" s="5">
        <v>61.8</v>
      </c>
      <c r="H45" s="5">
        <v>79.5</v>
      </c>
      <c r="I45" s="5">
        <v>104</v>
      </c>
      <c r="J45" s="3" t="s">
        <v>241</v>
      </c>
      <c r="K45" s="4" t="s">
        <v>944</v>
      </c>
      <c r="L45" s="3" t="s">
        <v>945</v>
      </c>
      <c r="M45" t="s">
        <v>1000</v>
      </c>
    </row>
    <row r="46" spans="1:13" x14ac:dyDescent="0.25">
      <c r="A46" s="7" t="s">
        <v>993</v>
      </c>
      <c r="B46" s="3" t="s">
        <v>44</v>
      </c>
      <c r="C46" s="4">
        <v>19</v>
      </c>
      <c r="D46" s="4">
        <v>67</v>
      </c>
      <c r="E46" s="5">
        <v>56.8</v>
      </c>
      <c r="F46" s="5">
        <v>59.18</v>
      </c>
      <c r="G46" s="5">
        <v>43.3</v>
      </c>
      <c r="H46" s="5">
        <v>55.3</v>
      </c>
      <c r="I46" s="5">
        <v>68.8</v>
      </c>
      <c r="J46" s="3" t="s">
        <v>44</v>
      </c>
      <c r="K46" s="4" t="s">
        <v>957</v>
      </c>
      <c r="L46" s="3" t="s">
        <v>945</v>
      </c>
      <c r="M46" t="s">
        <v>1001</v>
      </c>
    </row>
    <row r="47" spans="1:13" x14ac:dyDescent="0.25">
      <c r="A47" s="7" t="s">
        <v>993</v>
      </c>
      <c r="B47" s="3" t="s">
        <v>304</v>
      </c>
      <c r="C47" s="4">
        <v>1</v>
      </c>
      <c r="D47" s="4">
        <v>1</v>
      </c>
      <c r="E47" s="5">
        <v>278.39999999999998</v>
      </c>
      <c r="F47" s="5">
        <v>278.39999999999998</v>
      </c>
      <c r="G47" s="5">
        <v>132.19999999999999</v>
      </c>
      <c r="H47" s="5">
        <v>228.4</v>
      </c>
      <c r="I47" s="5">
        <v>317.3</v>
      </c>
      <c r="J47" s="3" t="s">
        <v>304</v>
      </c>
      <c r="K47" s="4" t="s">
        <v>947</v>
      </c>
      <c r="L47" s="3" t="s">
        <v>945</v>
      </c>
      <c r="M47" t="s">
        <v>1002</v>
      </c>
    </row>
    <row r="48" spans="1:13" x14ac:dyDescent="0.25">
      <c r="A48" s="7" t="s">
        <v>993</v>
      </c>
      <c r="B48" s="3" t="s">
        <v>281</v>
      </c>
      <c r="C48" s="4">
        <v>1</v>
      </c>
      <c r="D48" s="4">
        <v>2</v>
      </c>
      <c r="E48" s="5">
        <v>51.45</v>
      </c>
      <c r="F48" s="5">
        <v>51.45</v>
      </c>
      <c r="G48" s="5">
        <v>45.5</v>
      </c>
      <c r="H48" s="5">
        <v>69.900000000000006</v>
      </c>
      <c r="I48" s="5">
        <v>93.3</v>
      </c>
      <c r="J48" s="3" t="s">
        <v>281</v>
      </c>
      <c r="K48" s="4" t="s">
        <v>947</v>
      </c>
      <c r="L48" s="3" t="s">
        <v>945</v>
      </c>
      <c r="M48" t="s">
        <v>1003</v>
      </c>
    </row>
    <row r="49" spans="1:13" x14ac:dyDescent="0.25">
      <c r="A49" s="7" t="s">
        <v>993</v>
      </c>
      <c r="B49" s="3" t="s">
        <v>663</v>
      </c>
      <c r="C49" s="4">
        <v>1</v>
      </c>
      <c r="D49" s="4">
        <v>2</v>
      </c>
      <c r="E49" s="5">
        <v>134.9</v>
      </c>
      <c r="F49" s="5">
        <v>134.9</v>
      </c>
      <c r="G49" s="5">
        <v>40.5</v>
      </c>
      <c r="H49" s="5">
        <v>80.3</v>
      </c>
      <c r="I49" s="5">
        <v>202.8</v>
      </c>
      <c r="J49" s="3" t="s">
        <v>663</v>
      </c>
      <c r="K49" s="4" t="s">
        <v>953</v>
      </c>
      <c r="L49" s="3" t="s">
        <v>945</v>
      </c>
      <c r="M49" t="s">
        <v>1004</v>
      </c>
    </row>
    <row r="50" spans="1:13" x14ac:dyDescent="0.25">
      <c r="A50" s="7" t="s">
        <v>993</v>
      </c>
      <c r="B50" s="3" t="s">
        <v>297</v>
      </c>
      <c r="C50" s="4">
        <v>3</v>
      </c>
      <c r="D50" s="4">
        <v>5</v>
      </c>
      <c r="E50" s="5">
        <v>137.9</v>
      </c>
      <c r="F50" s="5">
        <v>137.1</v>
      </c>
      <c r="G50" s="5">
        <v>52.3</v>
      </c>
      <c r="H50" s="5">
        <v>75.400000000000006</v>
      </c>
      <c r="I50" s="5">
        <v>112.4</v>
      </c>
      <c r="J50" s="3" t="s">
        <v>297</v>
      </c>
      <c r="K50" s="4" t="s">
        <v>944</v>
      </c>
      <c r="L50" s="3" t="s">
        <v>945</v>
      </c>
      <c r="M50" t="s">
        <v>1005</v>
      </c>
    </row>
    <row r="51" spans="1:13" x14ac:dyDescent="0.25">
      <c r="A51" s="7" t="s">
        <v>993</v>
      </c>
      <c r="B51" s="3" t="s">
        <v>170</v>
      </c>
      <c r="C51" s="4">
        <v>2</v>
      </c>
      <c r="D51" s="4">
        <v>7</v>
      </c>
      <c r="E51" s="5">
        <v>85.5</v>
      </c>
      <c r="F51" s="5">
        <v>92.41</v>
      </c>
      <c r="G51" s="5">
        <v>45.8</v>
      </c>
      <c r="H51" s="5">
        <v>71.3</v>
      </c>
      <c r="I51" s="5">
        <v>127.2</v>
      </c>
      <c r="J51" s="3" t="s">
        <v>963</v>
      </c>
      <c r="K51" s="4" t="s">
        <v>947</v>
      </c>
      <c r="L51" s="3" t="s">
        <v>964</v>
      </c>
      <c r="M51" t="s">
        <v>1006</v>
      </c>
    </row>
    <row r="52" spans="1:13" x14ac:dyDescent="0.25">
      <c r="A52" s="7" t="s">
        <v>993</v>
      </c>
      <c r="B52" s="3" t="s">
        <v>38</v>
      </c>
      <c r="C52" s="4">
        <v>208</v>
      </c>
      <c r="D52" s="4">
        <v>662</v>
      </c>
      <c r="E52" s="5">
        <v>68.3</v>
      </c>
      <c r="F52" s="5">
        <v>69.19</v>
      </c>
      <c r="G52" s="5">
        <v>38.299999999999997</v>
      </c>
      <c r="H52" s="5">
        <v>53.8</v>
      </c>
      <c r="I52" s="5">
        <v>71.099999999999994</v>
      </c>
      <c r="J52" s="3" t="s">
        <v>38</v>
      </c>
      <c r="K52" s="4" t="s">
        <v>966</v>
      </c>
      <c r="L52" s="3" t="s">
        <v>945</v>
      </c>
      <c r="M52" t="s">
        <v>1007</v>
      </c>
    </row>
    <row r="53" spans="1:13" x14ac:dyDescent="0.25">
      <c r="A53" s="7" t="s">
        <v>993</v>
      </c>
      <c r="B53" s="3" t="s">
        <v>670</v>
      </c>
      <c r="C53" s="4">
        <v>1</v>
      </c>
      <c r="D53" s="4">
        <v>2</v>
      </c>
      <c r="E53" s="5">
        <v>38.1</v>
      </c>
      <c r="F53" s="5">
        <v>38.1</v>
      </c>
      <c r="G53" s="5">
        <v>29.3</v>
      </c>
      <c r="H53" s="5">
        <v>53.9</v>
      </c>
      <c r="I53" s="5">
        <v>104.8</v>
      </c>
      <c r="J53" s="3" t="s">
        <v>670</v>
      </c>
      <c r="K53" s="4" t="s">
        <v>951</v>
      </c>
      <c r="L53" s="3" t="s">
        <v>945</v>
      </c>
      <c r="M53" t="s">
        <v>1008</v>
      </c>
    </row>
    <row r="54" spans="1:13" x14ac:dyDescent="0.25">
      <c r="A54" s="7" t="s">
        <v>993</v>
      </c>
      <c r="B54" s="3" t="s">
        <v>149</v>
      </c>
      <c r="C54" s="4">
        <v>2</v>
      </c>
      <c r="D54" s="4">
        <v>6</v>
      </c>
      <c r="E54" s="5">
        <v>83</v>
      </c>
      <c r="F54" s="5">
        <v>81.02</v>
      </c>
      <c r="G54" s="5">
        <v>21.2</v>
      </c>
      <c r="H54" s="5">
        <v>38.799999999999997</v>
      </c>
      <c r="I54" s="5">
        <v>56</v>
      </c>
      <c r="J54" s="3" t="s">
        <v>149</v>
      </c>
      <c r="K54" s="4" t="s">
        <v>953</v>
      </c>
      <c r="L54" s="3" t="s">
        <v>945</v>
      </c>
      <c r="M54" t="s">
        <v>1009</v>
      </c>
    </row>
    <row r="55" spans="1:13" x14ac:dyDescent="0.25">
      <c r="A55" s="7" t="s">
        <v>993</v>
      </c>
      <c r="B55" s="3" t="s">
        <v>66</v>
      </c>
      <c r="C55" s="4">
        <v>19</v>
      </c>
      <c r="D55" s="4">
        <v>52</v>
      </c>
      <c r="E55" s="5">
        <v>68.2</v>
      </c>
      <c r="F55" s="5">
        <v>82.89</v>
      </c>
      <c r="G55" s="5">
        <v>43.5</v>
      </c>
      <c r="H55" s="5">
        <v>57.7</v>
      </c>
      <c r="I55" s="5">
        <v>80.2</v>
      </c>
      <c r="J55" s="3" t="s">
        <v>66</v>
      </c>
      <c r="K55" s="4" t="s">
        <v>957</v>
      </c>
      <c r="L55" s="3" t="s">
        <v>945</v>
      </c>
      <c r="M55" t="s">
        <v>1010</v>
      </c>
    </row>
    <row r="56" spans="1:13" x14ac:dyDescent="0.25">
      <c r="A56" s="7" t="s">
        <v>993</v>
      </c>
      <c r="B56" s="3" t="s">
        <v>479</v>
      </c>
      <c r="C56" s="4">
        <v>1</v>
      </c>
      <c r="D56" s="4">
        <v>2</v>
      </c>
      <c r="E56" s="5">
        <v>109.9</v>
      </c>
      <c r="F56" s="5">
        <v>109.9</v>
      </c>
      <c r="G56" s="5">
        <v>30.7</v>
      </c>
      <c r="H56" s="5">
        <v>52.9</v>
      </c>
      <c r="I56" s="5">
        <v>87.7</v>
      </c>
      <c r="J56" s="3" t="s">
        <v>971</v>
      </c>
      <c r="K56" s="4" t="s">
        <v>953</v>
      </c>
      <c r="L56" s="3" t="s">
        <v>964</v>
      </c>
      <c r="M56" t="s">
        <v>1011</v>
      </c>
    </row>
    <row r="57" spans="1:13" x14ac:dyDescent="0.25">
      <c r="A57" s="7" t="s">
        <v>993</v>
      </c>
      <c r="B57" s="3" t="s">
        <v>467</v>
      </c>
      <c r="C57" s="4">
        <v>5</v>
      </c>
      <c r="D57" s="4">
        <v>7</v>
      </c>
      <c r="E57" s="5">
        <v>138</v>
      </c>
      <c r="F57" s="5">
        <v>140.96</v>
      </c>
      <c r="G57" s="5">
        <v>45.9</v>
      </c>
      <c r="H57" s="5">
        <v>70.599999999999994</v>
      </c>
      <c r="I57" s="5">
        <v>123</v>
      </c>
      <c r="J57" s="3" t="s">
        <v>467</v>
      </c>
      <c r="K57" s="4" t="s">
        <v>947</v>
      </c>
      <c r="L57" s="3" t="s">
        <v>945</v>
      </c>
      <c r="M57" t="s">
        <v>1012</v>
      </c>
    </row>
    <row r="58" spans="1:13" x14ac:dyDescent="0.25">
      <c r="A58" s="7" t="s">
        <v>993</v>
      </c>
      <c r="B58" s="3" t="s">
        <v>319</v>
      </c>
      <c r="C58" s="4">
        <v>1</v>
      </c>
      <c r="D58" s="4">
        <v>2</v>
      </c>
      <c r="E58" s="5">
        <v>406.8</v>
      </c>
      <c r="F58" s="5">
        <v>406.8</v>
      </c>
      <c r="G58" s="5">
        <v>146.6</v>
      </c>
      <c r="H58" s="5">
        <v>200.5</v>
      </c>
      <c r="I58" s="5">
        <v>267.39999999999998</v>
      </c>
      <c r="J58" s="3" t="s">
        <v>319</v>
      </c>
      <c r="K58" s="4" t="s">
        <v>947</v>
      </c>
      <c r="L58" s="3" t="s">
        <v>945</v>
      </c>
      <c r="M58" t="s">
        <v>1013</v>
      </c>
    </row>
    <row r="59" spans="1:13" ht="28.9" customHeight="1" x14ac:dyDescent="0.25">
      <c r="A59" s="7" t="s">
        <v>993</v>
      </c>
      <c r="B59" s="3" t="s">
        <v>60</v>
      </c>
      <c r="C59" s="4">
        <v>1</v>
      </c>
      <c r="D59" s="4">
        <v>2</v>
      </c>
      <c r="E59" s="5">
        <v>157.9</v>
      </c>
      <c r="F59" s="5">
        <v>157.9</v>
      </c>
      <c r="G59" s="5">
        <v>42.8</v>
      </c>
      <c r="H59" s="5">
        <v>60.8</v>
      </c>
      <c r="I59" s="5">
        <v>81.900000000000006</v>
      </c>
      <c r="J59" s="3" t="s">
        <v>60</v>
      </c>
      <c r="K59" s="4" t="s">
        <v>953</v>
      </c>
      <c r="L59" s="3" t="s">
        <v>945</v>
      </c>
      <c r="M59" t="s">
        <v>1014</v>
      </c>
    </row>
    <row r="60" spans="1:13" x14ac:dyDescent="0.25">
      <c r="A60" s="7" t="s">
        <v>993</v>
      </c>
      <c r="B60" s="3" t="s">
        <v>377</v>
      </c>
      <c r="C60" s="4">
        <v>3</v>
      </c>
      <c r="D60" s="4">
        <v>8</v>
      </c>
      <c r="E60" s="5">
        <v>21.2</v>
      </c>
      <c r="F60" s="5">
        <v>23.34</v>
      </c>
      <c r="G60" s="5">
        <v>4.3</v>
      </c>
      <c r="H60" s="5">
        <v>9.3000000000000007</v>
      </c>
      <c r="I60" s="5">
        <v>83.7</v>
      </c>
      <c r="J60" s="3" t="s">
        <v>377</v>
      </c>
      <c r="K60" s="4" t="s">
        <v>947</v>
      </c>
      <c r="L60" s="3" t="s">
        <v>945</v>
      </c>
      <c r="M60" t="s">
        <v>1015</v>
      </c>
    </row>
    <row r="61" spans="1:13" x14ac:dyDescent="0.25">
      <c r="A61" s="7" t="s">
        <v>993</v>
      </c>
      <c r="B61" s="3" t="s">
        <v>223</v>
      </c>
      <c r="C61" s="4">
        <v>1</v>
      </c>
      <c r="D61" s="4">
        <v>2</v>
      </c>
      <c r="E61" s="5">
        <v>53.9</v>
      </c>
      <c r="F61" s="5">
        <v>53.9</v>
      </c>
      <c r="G61" s="5">
        <v>57.5</v>
      </c>
      <c r="H61" s="5">
        <v>72.900000000000006</v>
      </c>
      <c r="I61" s="5">
        <v>112.2</v>
      </c>
      <c r="J61" s="3" t="s">
        <v>223</v>
      </c>
      <c r="K61" s="4" t="s">
        <v>949</v>
      </c>
      <c r="L61" s="3" t="s">
        <v>945</v>
      </c>
      <c r="M61" t="s">
        <v>1016</v>
      </c>
    </row>
    <row r="62" spans="1:13" ht="28.9" customHeight="1" x14ac:dyDescent="0.25">
      <c r="A62" s="7" t="s">
        <v>993</v>
      </c>
      <c r="B62" s="3" t="s">
        <v>815</v>
      </c>
      <c r="C62" s="4">
        <v>1</v>
      </c>
      <c r="D62" s="4">
        <v>2</v>
      </c>
      <c r="E62" s="5">
        <v>86.05</v>
      </c>
      <c r="F62" s="5">
        <v>86.05</v>
      </c>
      <c r="G62" s="5">
        <v>31.6</v>
      </c>
      <c r="H62" s="5">
        <v>44.1</v>
      </c>
      <c r="I62" s="5">
        <v>59.5</v>
      </c>
      <c r="J62" s="3" t="s">
        <v>814</v>
      </c>
      <c r="K62" s="4" t="s">
        <v>978</v>
      </c>
      <c r="L62" s="3" t="s">
        <v>964</v>
      </c>
      <c r="M62" t="s">
        <v>1017</v>
      </c>
    </row>
    <row r="63" spans="1:13" x14ac:dyDescent="0.25">
      <c r="A63" s="7" t="s">
        <v>993</v>
      </c>
      <c r="B63" s="3" t="s">
        <v>510</v>
      </c>
      <c r="C63" s="4">
        <v>1</v>
      </c>
      <c r="D63" s="4">
        <v>1</v>
      </c>
      <c r="E63" s="5">
        <v>133.9</v>
      </c>
      <c r="F63" s="5">
        <v>133.9</v>
      </c>
      <c r="G63" s="5">
        <v>61.6</v>
      </c>
      <c r="H63" s="5">
        <v>83.5</v>
      </c>
      <c r="I63" s="5">
        <v>116</v>
      </c>
      <c r="J63" s="3" t="s">
        <v>510</v>
      </c>
      <c r="K63" s="4" t="s">
        <v>947</v>
      </c>
      <c r="L63" s="3" t="s">
        <v>945</v>
      </c>
      <c r="M63" t="s">
        <v>1018</v>
      </c>
    </row>
    <row r="64" spans="1:13" x14ac:dyDescent="0.25">
      <c r="A64" s="7" t="s">
        <v>993</v>
      </c>
      <c r="B64" s="3" t="s">
        <v>236</v>
      </c>
      <c r="C64" s="4">
        <v>1</v>
      </c>
      <c r="D64" s="4">
        <v>2</v>
      </c>
      <c r="E64" s="5">
        <v>75.400000000000006</v>
      </c>
      <c r="F64" s="5">
        <v>75.400000000000006</v>
      </c>
      <c r="G64" s="5">
        <v>42.4</v>
      </c>
      <c r="H64" s="5">
        <v>55.9</v>
      </c>
      <c r="I64" s="5">
        <v>75</v>
      </c>
      <c r="J64" s="3" t="s">
        <v>236</v>
      </c>
      <c r="K64" s="4" t="s">
        <v>949</v>
      </c>
      <c r="L64" s="3" t="s">
        <v>945</v>
      </c>
      <c r="M64" t="s">
        <v>1019</v>
      </c>
    </row>
    <row r="65" spans="1:13" x14ac:dyDescent="0.25">
      <c r="A65" s="7" t="s">
        <v>993</v>
      </c>
      <c r="B65" s="3" t="s">
        <v>680</v>
      </c>
      <c r="C65" s="4">
        <v>2</v>
      </c>
      <c r="D65" s="4">
        <v>3</v>
      </c>
      <c r="E65" s="5">
        <v>49.4</v>
      </c>
      <c r="F65" s="5">
        <v>42.53</v>
      </c>
      <c r="G65" s="5">
        <v>64.900000000000006</v>
      </c>
      <c r="H65" s="5">
        <v>93</v>
      </c>
      <c r="I65" s="5">
        <v>117.1</v>
      </c>
      <c r="J65" s="3" t="s">
        <v>680</v>
      </c>
      <c r="K65" s="4" t="s">
        <v>951</v>
      </c>
      <c r="L65" s="3" t="s">
        <v>945</v>
      </c>
      <c r="M65" t="s">
        <v>1020</v>
      </c>
    </row>
    <row r="66" spans="1:13" x14ac:dyDescent="0.25">
      <c r="A66" s="7" t="s">
        <v>993</v>
      </c>
      <c r="B66" s="3" t="s">
        <v>164</v>
      </c>
      <c r="C66" s="4">
        <v>6</v>
      </c>
      <c r="D66" s="4">
        <v>18</v>
      </c>
      <c r="E66" s="5">
        <v>79.849999999999994</v>
      </c>
      <c r="F66" s="5">
        <v>81.03</v>
      </c>
      <c r="G66" s="5">
        <v>52.7</v>
      </c>
      <c r="H66" s="5">
        <v>72.8</v>
      </c>
      <c r="I66" s="5">
        <v>86.5</v>
      </c>
      <c r="J66" s="3" t="s">
        <v>164</v>
      </c>
      <c r="K66" s="4" t="s">
        <v>966</v>
      </c>
      <c r="L66" s="3" t="s">
        <v>945</v>
      </c>
      <c r="M66" t="s">
        <v>1021</v>
      </c>
    </row>
    <row r="67" spans="1:13" x14ac:dyDescent="0.25">
      <c r="A67" s="7" t="s">
        <v>993</v>
      </c>
      <c r="B67" s="3" t="s">
        <v>906</v>
      </c>
      <c r="C67" s="4">
        <v>2</v>
      </c>
      <c r="D67" s="4">
        <v>2</v>
      </c>
      <c r="E67" s="5">
        <v>6.15</v>
      </c>
      <c r="F67" s="5">
        <v>6.15</v>
      </c>
      <c r="G67" s="5">
        <v>6.1</v>
      </c>
      <c r="H67" s="5">
        <v>12.1</v>
      </c>
      <c r="I67" s="5">
        <v>24.4</v>
      </c>
      <c r="J67" s="3" t="s">
        <v>906</v>
      </c>
      <c r="K67" s="4" t="s">
        <v>944</v>
      </c>
      <c r="L67" s="3" t="s">
        <v>945</v>
      </c>
      <c r="M67" t="s">
        <v>1022</v>
      </c>
    </row>
    <row r="68" spans="1:13" x14ac:dyDescent="0.25">
      <c r="A68" s="7" t="s">
        <v>993</v>
      </c>
      <c r="B68" s="3" t="s">
        <v>251</v>
      </c>
      <c r="C68" s="4">
        <v>4</v>
      </c>
      <c r="D68" s="4">
        <v>11</v>
      </c>
      <c r="E68" s="5">
        <v>118.7</v>
      </c>
      <c r="F68" s="5">
        <v>107.16</v>
      </c>
      <c r="G68" s="5">
        <v>62.9</v>
      </c>
      <c r="H68" s="5">
        <v>80.3</v>
      </c>
      <c r="I68" s="5">
        <v>99.6</v>
      </c>
      <c r="J68" s="3" t="s">
        <v>251</v>
      </c>
      <c r="K68" s="4" t="s">
        <v>953</v>
      </c>
      <c r="L68" s="3" t="s">
        <v>945</v>
      </c>
      <c r="M68" t="s">
        <v>1023</v>
      </c>
    </row>
    <row r="69" spans="1:13" x14ac:dyDescent="0.25">
      <c r="A69" s="7" t="s">
        <v>993</v>
      </c>
      <c r="B69" s="3" t="s">
        <v>153</v>
      </c>
      <c r="C69" s="4">
        <v>3</v>
      </c>
      <c r="D69" s="4">
        <v>8</v>
      </c>
      <c r="E69" s="5">
        <v>60.4</v>
      </c>
      <c r="F69" s="5">
        <v>58.71</v>
      </c>
      <c r="G69" s="5">
        <v>41</v>
      </c>
      <c r="H69" s="5">
        <v>61.8</v>
      </c>
      <c r="I69" s="5">
        <v>91.6</v>
      </c>
      <c r="J69" s="3" t="s">
        <v>153</v>
      </c>
      <c r="K69" s="4" t="s">
        <v>947</v>
      </c>
      <c r="L69" s="3" t="s">
        <v>945</v>
      </c>
      <c r="M69" t="s">
        <v>1024</v>
      </c>
    </row>
    <row r="70" spans="1:13" x14ac:dyDescent="0.25">
      <c r="A70" s="7" t="s">
        <v>993</v>
      </c>
      <c r="B70" s="3" t="s">
        <v>394</v>
      </c>
      <c r="C70" s="4">
        <v>2</v>
      </c>
      <c r="D70" s="4">
        <v>5</v>
      </c>
      <c r="E70" s="5">
        <v>103.8</v>
      </c>
      <c r="F70" s="5">
        <v>109.64</v>
      </c>
      <c r="G70" s="5">
        <v>46.5</v>
      </c>
      <c r="H70" s="5">
        <v>63.5</v>
      </c>
      <c r="I70" s="5">
        <v>103.5</v>
      </c>
      <c r="J70" s="3" t="s">
        <v>394</v>
      </c>
      <c r="K70" s="4" t="s">
        <v>953</v>
      </c>
      <c r="L70" s="3" t="s">
        <v>945</v>
      </c>
      <c r="M70" t="s">
        <v>1025</v>
      </c>
    </row>
    <row r="71" spans="1:13" x14ac:dyDescent="0.25">
      <c r="A71" s="7" t="s">
        <v>993</v>
      </c>
      <c r="B71" s="3" t="s">
        <v>48</v>
      </c>
      <c r="C71" s="4">
        <v>6</v>
      </c>
      <c r="D71" s="4">
        <v>15</v>
      </c>
      <c r="E71" s="5">
        <v>287.89999999999998</v>
      </c>
      <c r="F71" s="5">
        <v>283.61</v>
      </c>
      <c r="G71" s="5">
        <v>176.2</v>
      </c>
      <c r="H71" s="5">
        <v>206.1</v>
      </c>
      <c r="I71" s="5">
        <v>235.1</v>
      </c>
      <c r="J71" s="3" t="s">
        <v>48</v>
      </c>
      <c r="K71" s="4" t="s">
        <v>944</v>
      </c>
      <c r="L71" s="3" t="s">
        <v>945</v>
      </c>
      <c r="M71" t="s">
        <v>1026</v>
      </c>
    </row>
    <row r="72" spans="1:13" x14ac:dyDescent="0.25">
      <c r="A72" s="7" t="s">
        <v>993</v>
      </c>
      <c r="B72" s="3" t="s">
        <v>131</v>
      </c>
      <c r="C72" s="4">
        <v>2</v>
      </c>
      <c r="D72" s="4">
        <v>6</v>
      </c>
      <c r="E72" s="5">
        <v>67.75</v>
      </c>
      <c r="F72" s="5">
        <v>77.55</v>
      </c>
      <c r="G72" s="5">
        <v>38.1</v>
      </c>
      <c r="H72" s="5">
        <v>66.599999999999994</v>
      </c>
      <c r="I72" s="5">
        <v>97</v>
      </c>
      <c r="J72" s="3" t="s">
        <v>131</v>
      </c>
      <c r="K72" s="4" t="s">
        <v>947</v>
      </c>
      <c r="L72" s="3" t="s">
        <v>945</v>
      </c>
      <c r="M72" t="s">
        <v>1027</v>
      </c>
    </row>
    <row r="73" spans="1:13" x14ac:dyDescent="0.25">
      <c r="A73" s="7" t="s">
        <v>993</v>
      </c>
      <c r="B73" s="3" t="s">
        <v>157</v>
      </c>
      <c r="C73" s="4">
        <v>1</v>
      </c>
      <c r="D73" s="4">
        <v>4</v>
      </c>
      <c r="E73" s="5">
        <v>129.9</v>
      </c>
      <c r="F73" s="5">
        <v>131.35</v>
      </c>
      <c r="G73" s="5">
        <v>48.6</v>
      </c>
      <c r="H73" s="5">
        <v>54.8</v>
      </c>
      <c r="I73" s="5">
        <v>59.5</v>
      </c>
      <c r="J73" s="3" t="s">
        <v>157</v>
      </c>
      <c r="K73" s="4" t="s">
        <v>951</v>
      </c>
      <c r="L73" s="3" t="s">
        <v>945</v>
      </c>
      <c r="M73" t="s">
        <v>1028</v>
      </c>
    </row>
    <row r="74" spans="1:13" x14ac:dyDescent="0.25">
      <c r="A74" s="7" t="s">
        <v>993</v>
      </c>
      <c r="B74" s="3" t="s">
        <v>271</v>
      </c>
      <c r="C74" s="4">
        <v>11</v>
      </c>
      <c r="D74" s="4">
        <v>15</v>
      </c>
      <c r="E74" s="5">
        <v>53.1</v>
      </c>
      <c r="F74" s="5">
        <v>51.25</v>
      </c>
      <c r="G74" s="5">
        <v>33.799999999999997</v>
      </c>
      <c r="H74" s="5">
        <v>46.3</v>
      </c>
      <c r="I74" s="5">
        <v>61.9</v>
      </c>
      <c r="J74" s="3" t="s">
        <v>271</v>
      </c>
      <c r="K74" s="4" t="s">
        <v>947</v>
      </c>
      <c r="L74" s="3" t="s">
        <v>945</v>
      </c>
      <c r="M74" t="s">
        <v>1029</v>
      </c>
    </row>
  </sheetData>
  <sheetProtection algorithmName="SHA-512" hashValue="sL66F1YC4HL+0WdtIfxTK2bTvR6iyxQ3bbHdbgAKzq69cP0Ie8LCVwJd6si6Sg6zX65VVNejLOrajkSMcEG2Cg==" saltValue="3lRKyBs6Kl/lMCCJimKfig==" spinCount="100000" sheet="1" objects="1" scenarios="1"/>
  <autoFilter ref="A1:L74" xr:uid="{00000000-0009-0000-0000-00000B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B61C5-BD29-4855-823F-D77CE2BEC79E}">
  <sheetPr>
    <tabColor theme="4"/>
  </sheetPr>
  <dimension ref="A1:Z38"/>
  <sheetViews>
    <sheetView tabSelected="1" workbookViewId="0">
      <pane ySplit="1" topLeftCell="A2" activePane="bottomLeft" state="frozen"/>
      <selection activeCell="L8" sqref="L8"/>
      <selection pane="bottomLeft" activeCell="J2" sqref="J2"/>
    </sheetView>
  </sheetViews>
  <sheetFormatPr defaultRowHeight="15" x14ac:dyDescent="0.25"/>
  <cols>
    <col min="1" max="1" width="30" customWidth="1"/>
    <col min="2" max="3" width="14" customWidth="1"/>
    <col min="4" max="4" width="30" customWidth="1"/>
    <col min="5" max="5" width="14" customWidth="1"/>
    <col min="6" max="6" width="13" customWidth="1"/>
    <col min="7" max="7" width="18" customWidth="1"/>
    <col min="8" max="8" width="16" customWidth="1"/>
    <col min="9" max="9" width="18" customWidth="1"/>
    <col min="10" max="10" width="13" customWidth="1"/>
    <col min="11" max="11" width="18" customWidth="1"/>
    <col min="12" max="12" width="16" customWidth="1"/>
    <col min="13" max="13" width="18" customWidth="1"/>
    <col min="14" max="14" width="13" customWidth="1"/>
    <col min="15" max="15" width="18" customWidth="1"/>
    <col min="16" max="16" width="16" customWidth="1"/>
    <col min="17" max="17" width="18" customWidth="1"/>
    <col min="18" max="18" width="13" customWidth="1"/>
    <col min="19" max="19" width="18" customWidth="1"/>
    <col min="20" max="20" width="16" customWidth="1"/>
    <col min="21" max="21" width="18" customWidth="1"/>
    <col min="22" max="22" width="13" customWidth="1"/>
    <col min="23" max="23" width="18" customWidth="1"/>
    <col min="24" max="24" width="16" customWidth="1"/>
    <col min="25" max="26" width="18" customWidth="1"/>
  </cols>
  <sheetData>
    <row r="1" spans="1:26" ht="45" customHeight="1" x14ac:dyDescent="0.25">
      <c r="A1" s="8" t="s">
        <v>23</v>
      </c>
      <c r="B1" s="8" t="s">
        <v>932</v>
      </c>
      <c r="C1" s="8" t="s">
        <v>916</v>
      </c>
      <c r="D1" s="8" t="s">
        <v>1030</v>
      </c>
      <c r="E1" s="8" t="s">
        <v>1031</v>
      </c>
      <c r="F1" s="8" t="s">
        <v>1032</v>
      </c>
      <c r="G1" s="8" t="s">
        <v>1033</v>
      </c>
      <c r="H1" s="8" t="s">
        <v>1034</v>
      </c>
      <c r="I1" s="8" t="s">
        <v>1035</v>
      </c>
      <c r="J1" s="8" t="s">
        <v>1036</v>
      </c>
      <c r="K1" s="8" t="s">
        <v>1037</v>
      </c>
      <c r="L1" s="8" t="s">
        <v>1038</v>
      </c>
      <c r="M1" s="8" t="s">
        <v>1035</v>
      </c>
      <c r="N1" s="8" t="s">
        <v>1039</v>
      </c>
      <c r="O1" s="8" t="s">
        <v>1040</v>
      </c>
      <c r="P1" s="8" t="s">
        <v>1041</v>
      </c>
      <c r="Q1" s="8" t="s">
        <v>1035</v>
      </c>
      <c r="R1" s="8" t="s">
        <v>1042</v>
      </c>
      <c r="S1" s="8" t="s">
        <v>1043</v>
      </c>
      <c r="T1" s="8" t="s">
        <v>1044</v>
      </c>
      <c r="U1" s="8" t="s">
        <v>1035</v>
      </c>
      <c r="V1" s="8" t="s">
        <v>1045</v>
      </c>
      <c r="W1" s="8" t="s">
        <v>1046</v>
      </c>
      <c r="X1" s="8" t="s">
        <v>1047</v>
      </c>
      <c r="Y1" s="8" t="s">
        <v>1035</v>
      </c>
      <c r="Z1" s="8" t="s">
        <v>1048</v>
      </c>
    </row>
    <row r="2" spans="1:26" x14ac:dyDescent="0.25">
      <c r="A2" s="3" t="s">
        <v>89</v>
      </c>
      <c r="B2" s="10">
        <f>IF($A2="","",_xlfn.XLOOKUP("All covered buildings|"&amp;$A2,'baseline values'!$M:$M,'baseline values'!$C:$C,""))</f>
        <v>31</v>
      </c>
      <c r="C2" s="10">
        <f>IF($A2="","",_xlfn.XLOOKUP("All covered buildings|"&amp;$A2,'baseline values'!$M:$M,'baseline values'!$D:$D,""))</f>
        <v>116</v>
      </c>
      <c r="D2" s="16" t="s">
        <v>934</v>
      </c>
      <c r="E2" s="12">
        <f>IF($D2="CZ 5A median site EUI",_xlfn.XLOOKUP("All covered buildings|"&amp;$A2,'baseline values'!$M:$M,'baseline values'!$H:$H,""),IF($D2="CZ 5A 25th percentile site EUI",_xlfn.XLOOKUP("All covered buildings|"&amp;$A2,'baseline values'!$M:$M,'baseline values'!$G:$G,""),IF($D2="CZ 5A 75th percentile site EUI",_xlfn.XLOOKUP("All covered buildings|"&amp;$A2,'baseline values'!$M:$M,'baseline values'!$I:$I,""),IF($D2="Evanston median site EUI",_xlfn.XLOOKUP("All covered buildings|"&amp;$A2,'baseline values'!$M:$M,'baseline values'!$E:$E,""),IF($D2="Evanston mean site EUI",_xlfn.XLOOKUP("All covered buildings|"&amp;$A2,'baseline values'!$M:$M,'baseline values'!$F:$F,""),"")))))</f>
        <v>137.55000000000001</v>
      </c>
      <c r="F2" s="18">
        <v>0</v>
      </c>
      <c r="G2" s="12">
        <f t="shared" ref="G2:G38" si="0">IF(OR($E2="",F2=""),"",MAX(0,$E2*(1-SUM(F2))))</f>
        <v>137.55000000000001</v>
      </c>
      <c r="H2" s="10">
        <f>IF(G2="","",COUNTIFS('building level site EUI'!$B:$B,$A2,'building level site EUI'!$E:$E,"&gt;"&amp;G2))</f>
        <v>13</v>
      </c>
      <c r="I2" s="14">
        <f t="shared" ref="I2:I38" si="1">IF(OR(H2="",$B2="", $B2=0),"",H2/$B2)</f>
        <v>0.41935483870967744</v>
      </c>
      <c r="J2" s="18">
        <v>0.1</v>
      </c>
      <c r="K2" s="12">
        <f t="shared" ref="K2:K38" si="2">IF(OR($E2="",F2="",J2=""),"",MAX(0,$E2*(1-SUM(F2,J2))))</f>
        <v>123.79500000000002</v>
      </c>
      <c r="L2" s="10">
        <f>IF(K2="","",COUNTIFS('building level site EUI'!$B:$B,$A2,'building level site EUI'!$E:$E,"&gt;"&amp;K2))</f>
        <v>17</v>
      </c>
      <c r="M2" s="14">
        <f t="shared" ref="M2:M38" si="3">IF(OR(L2="",$B2="", $B2=0),"",L2/$B2)</f>
        <v>0.54838709677419351</v>
      </c>
      <c r="N2" s="18">
        <v>0.1</v>
      </c>
      <c r="O2" s="12">
        <f t="shared" ref="O2:O38" si="4">IF(OR($E2="",F2="",J2="",N2=""),"",MAX(0,$E2*(1-SUM(F2,J2,N2))))</f>
        <v>110.04000000000002</v>
      </c>
      <c r="P2" s="10">
        <f>IF(O2="","",COUNTIFS('building level site EUI'!$B:$B,$A2,'building level site EUI'!$E:$E,"&gt;"&amp;O2))</f>
        <v>20</v>
      </c>
      <c r="Q2" s="14">
        <f t="shared" ref="Q2:Q38" si="5">IF(OR(P2="",$B2="", $B2=0),"",P2/$B2)</f>
        <v>0.64516129032258063</v>
      </c>
      <c r="R2" s="18">
        <v>0.1</v>
      </c>
      <c r="S2" s="12">
        <f t="shared" ref="S2:S38" si="6">IF(OR($E2="",F2="",J2="",N2="",R2=""),"",MAX(0,$E2*(1-SUM(F2,J2,N2,R2))))</f>
        <v>96.284999999999997</v>
      </c>
      <c r="T2" s="10">
        <f>IF(S2="","",COUNTIFS('building level site EUI'!$B:$B,$A2,'building level site EUI'!$E:$E,"&gt;"&amp;S2))</f>
        <v>24</v>
      </c>
      <c r="U2" s="14">
        <f t="shared" ref="U2:U38" si="7">IF(OR(T2="",$B2="", $B2=0),"",T2/$B2)</f>
        <v>0.77419354838709675</v>
      </c>
      <c r="V2" s="18">
        <v>0.1</v>
      </c>
      <c r="W2" s="12">
        <f t="shared" ref="W2:W38" si="8">IF(OR($E2="",F2="",J2="",N2="",R2="",V2=""),"",MAX(0,$E2*(1-SUM(F2,J2,N2,R2,V2))))</f>
        <v>82.53</v>
      </c>
      <c r="X2" s="10">
        <f>IF(W2="","",COUNTIFS('building level site EUI'!$B:$B,$A2,'building level site EUI'!$E:$E,"&gt;"&amp;W2))</f>
        <v>26</v>
      </c>
      <c r="Y2" s="14">
        <f t="shared" ref="Y2:Y38" si="9">IF(OR(X2="",$B2="", $B2=0),"",X2/$B2)</f>
        <v>0.83870967741935487</v>
      </c>
      <c r="Z2" s="14">
        <f t="shared" ref="Z2:Z38" si="10">IF(OR($E2="",W2="", $E2=0),"",($E2-W2)/$E2)</f>
        <v>0.4</v>
      </c>
    </row>
    <row r="3" spans="1:26" x14ac:dyDescent="0.25">
      <c r="A3" s="3" t="s">
        <v>195</v>
      </c>
      <c r="B3" s="10">
        <f>IF($A3="","",_xlfn.XLOOKUP("All covered buildings|"&amp;$A3,'baseline values'!$M:$M,'baseline values'!$C:$C,""))</f>
        <v>1</v>
      </c>
      <c r="C3" s="10">
        <f>IF($A3="","",_xlfn.XLOOKUP("All covered buildings|"&amp;$A3,'baseline values'!$M:$M,'baseline values'!$D:$D,""))</f>
        <v>3</v>
      </c>
      <c r="D3" s="16" t="s">
        <v>934</v>
      </c>
      <c r="E3" s="12">
        <f>IF($D3="CZ 5A median site EUI",_xlfn.XLOOKUP("All covered buildings|"&amp;$A3,'baseline values'!$M:$M,'baseline values'!$H:$H,""),IF($D3="CZ 5A 25th percentile site EUI",_xlfn.XLOOKUP("All covered buildings|"&amp;$A3,'baseline values'!$M:$M,'baseline values'!$G:$G,""),IF($D3="CZ 5A 75th percentile site EUI",_xlfn.XLOOKUP("All covered buildings|"&amp;$A3,'baseline values'!$M:$M,'baseline values'!$I:$I,""),IF($D3="Evanston median site EUI",_xlfn.XLOOKUP("All covered buildings|"&amp;$A3,'baseline values'!$M:$M,'baseline values'!$E:$E,""),IF($D3="Evanston mean site EUI",_xlfn.XLOOKUP("All covered buildings|"&amp;$A3,'baseline values'!$M:$M,'baseline values'!$F:$F,""),"")))))</f>
        <v>39.1</v>
      </c>
      <c r="F3" s="18">
        <v>0</v>
      </c>
      <c r="G3" s="12">
        <f t="shared" si="0"/>
        <v>39.1</v>
      </c>
      <c r="H3" s="10">
        <f>IF(G3="","",COUNTIFS('building level site EUI'!$B:$B,$A3,'building level site EUI'!$E:$E,"&gt;"&amp;G3))</f>
        <v>0</v>
      </c>
      <c r="I3" s="14">
        <f t="shared" si="1"/>
        <v>0</v>
      </c>
      <c r="J3" s="18"/>
      <c r="K3" s="12" t="str">
        <f t="shared" si="2"/>
        <v/>
      </c>
      <c r="L3" s="10" t="str">
        <f>IF(K3="","",COUNTIFS('building level site EUI'!$B:$B,$A3,'building level site EUI'!$E:$E,"&gt;"&amp;K3))</f>
        <v/>
      </c>
      <c r="M3" s="14" t="str">
        <f t="shared" si="3"/>
        <v/>
      </c>
      <c r="N3" s="18">
        <v>0</v>
      </c>
      <c r="O3" s="12" t="str">
        <f t="shared" si="4"/>
        <v/>
      </c>
      <c r="P3" s="10" t="str">
        <f>IF(O3="","",COUNTIFS('building level site EUI'!$B:$B,$A3,'building level site EUI'!$E:$E,"&gt;"&amp;O3))</f>
        <v/>
      </c>
      <c r="Q3" s="14" t="str">
        <f t="shared" si="5"/>
        <v/>
      </c>
      <c r="R3" s="18"/>
      <c r="S3" s="12" t="str">
        <f t="shared" si="6"/>
        <v/>
      </c>
      <c r="T3" s="10" t="str">
        <f>IF(S3="","",COUNTIFS('building level site EUI'!$B:$B,$A3,'building level site EUI'!$E:$E,"&gt;"&amp;S3))</f>
        <v/>
      </c>
      <c r="U3" s="14" t="str">
        <f t="shared" si="7"/>
        <v/>
      </c>
      <c r="V3" s="18"/>
      <c r="W3" s="12" t="str">
        <f t="shared" si="8"/>
        <v/>
      </c>
      <c r="X3" s="10" t="str">
        <f>IF(W3="","",COUNTIFS('building level site EUI'!$B:$B,$A3,'building level site EUI'!$E:$E,"&gt;"&amp;W3))</f>
        <v/>
      </c>
      <c r="Y3" s="14" t="str">
        <f t="shared" si="9"/>
        <v/>
      </c>
      <c r="Z3" s="14" t="str">
        <f t="shared" si="10"/>
        <v/>
      </c>
    </row>
    <row r="4" spans="1:26" ht="28.9" customHeight="1" x14ac:dyDescent="0.25">
      <c r="A4" s="3" t="s">
        <v>430</v>
      </c>
      <c r="B4" s="10">
        <f>IF($A4="","",_xlfn.XLOOKUP("All covered buildings|"&amp;$A4,'baseline values'!$M:$M,'baseline values'!$C:$C,""))</f>
        <v>1</v>
      </c>
      <c r="C4" s="10">
        <f>IF($A4="","",_xlfn.XLOOKUP("All covered buildings|"&amp;$A4,'baseline values'!$M:$M,'baseline values'!$D:$D,""))</f>
        <v>1</v>
      </c>
      <c r="D4" s="16" t="s">
        <v>934</v>
      </c>
      <c r="E4" s="12">
        <f>IF($D4="CZ 5A median site EUI",_xlfn.XLOOKUP("All covered buildings|"&amp;$A4,'baseline values'!$M:$M,'baseline values'!$H:$H,""),IF($D4="CZ 5A 25th percentile site EUI",_xlfn.XLOOKUP("All covered buildings|"&amp;$A4,'baseline values'!$M:$M,'baseline values'!$G:$G,""),IF($D4="CZ 5A 75th percentile site EUI",_xlfn.XLOOKUP("All covered buildings|"&amp;$A4,'baseline values'!$M:$M,'baseline values'!$I:$I,""),IF($D4="Evanston median site EUI",_xlfn.XLOOKUP("All covered buildings|"&amp;$A4,'baseline values'!$M:$M,'baseline values'!$E:$E,""),IF($D4="Evanston mean site EUI",_xlfn.XLOOKUP("All covered buildings|"&amp;$A4,'baseline values'!$M:$M,'baseline values'!$F:$F,""),"")))))</f>
        <v>465.5</v>
      </c>
      <c r="F4" s="18">
        <v>0</v>
      </c>
      <c r="G4" s="12">
        <f t="shared" si="0"/>
        <v>465.5</v>
      </c>
      <c r="H4" s="10">
        <f>IF(G4="","",COUNTIFS('building level site EUI'!$B:$B,$A4,'building level site EUI'!$E:$E,"&gt;"&amp;G4))</f>
        <v>0</v>
      </c>
      <c r="I4" s="14">
        <f t="shared" si="1"/>
        <v>0</v>
      </c>
      <c r="J4" s="18"/>
      <c r="K4" s="12" t="str">
        <f t="shared" si="2"/>
        <v/>
      </c>
      <c r="L4" s="10" t="str">
        <f>IF(K4="","",COUNTIFS('building level site EUI'!$B:$B,$A4,'building level site EUI'!$E:$E,"&gt;"&amp;K4))</f>
        <v/>
      </c>
      <c r="M4" s="14" t="str">
        <f t="shared" si="3"/>
        <v/>
      </c>
      <c r="N4" s="18">
        <v>0</v>
      </c>
      <c r="O4" s="12" t="str">
        <f t="shared" si="4"/>
        <v/>
      </c>
      <c r="P4" s="10" t="str">
        <f>IF(O4="","",COUNTIFS('building level site EUI'!$B:$B,$A4,'building level site EUI'!$E:$E,"&gt;"&amp;O4))</f>
        <v/>
      </c>
      <c r="Q4" s="14" t="str">
        <f t="shared" si="5"/>
        <v/>
      </c>
      <c r="R4" s="18"/>
      <c r="S4" s="12" t="str">
        <f t="shared" si="6"/>
        <v/>
      </c>
      <c r="T4" s="10" t="str">
        <f>IF(S4="","",COUNTIFS('building level site EUI'!$B:$B,$A4,'building level site EUI'!$E:$E,"&gt;"&amp;S4))</f>
        <v/>
      </c>
      <c r="U4" s="14" t="str">
        <f t="shared" si="7"/>
        <v/>
      </c>
      <c r="V4" s="18"/>
      <c r="W4" s="12" t="str">
        <f t="shared" si="8"/>
        <v/>
      </c>
      <c r="X4" s="10" t="str">
        <f>IF(W4="","",COUNTIFS('building level site EUI'!$B:$B,$A4,'building level site EUI'!$E:$E,"&gt;"&amp;W4))</f>
        <v/>
      </c>
      <c r="Y4" s="14" t="str">
        <f t="shared" si="9"/>
        <v/>
      </c>
      <c r="Z4" s="14" t="str">
        <f t="shared" si="10"/>
        <v/>
      </c>
    </row>
    <row r="5" spans="1:26" x14ac:dyDescent="0.25">
      <c r="A5" s="3" t="s">
        <v>76</v>
      </c>
      <c r="B5" s="10">
        <f>IF($A5="","",_xlfn.XLOOKUP("All covered buildings|"&amp;$A5,'baseline values'!$M:$M,'baseline values'!$C:$C,""))</f>
        <v>1</v>
      </c>
      <c r="C5" s="10">
        <f>IF($A5="","",_xlfn.XLOOKUP("All covered buildings|"&amp;$A5,'baseline values'!$M:$M,'baseline values'!$D:$D,""))</f>
        <v>4</v>
      </c>
      <c r="D5" s="16" t="s">
        <v>934</v>
      </c>
      <c r="E5" s="12">
        <f>IF($D5="CZ 5A median site EUI",_xlfn.XLOOKUP("All covered buildings|"&amp;$A5,'baseline values'!$M:$M,'baseline values'!$H:$H,""),IF($D5="CZ 5A 25th percentile site EUI",_xlfn.XLOOKUP("All covered buildings|"&amp;$A5,'baseline values'!$M:$M,'baseline values'!$G:$G,""),IF($D5="CZ 5A 75th percentile site EUI",_xlfn.XLOOKUP("All covered buildings|"&amp;$A5,'baseline values'!$M:$M,'baseline values'!$I:$I,""),IF($D5="Evanston median site EUI",_xlfn.XLOOKUP("All covered buildings|"&amp;$A5,'baseline values'!$M:$M,'baseline values'!$E:$E,""),IF($D5="Evanston mean site EUI",_xlfn.XLOOKUP("All covered buildings|"&amp;$A5,'baseline values'!$M:$M,'baseline values'!$F:$F,""),"")))))</f>
        <v>141.1</v>
      </c>
      <c r="F5" s="18">
        <v>0</v>
      </c>
      <c r="G5" s="12">
        <f t="shared" si="0"/>
        <v>141.1</v>
      </c>
      <c r="H5" s="10">
        <f>IF(G5="","",COUNTIFS('building level site EUI'!$B:$B,$A5,'building level site EUI'!$E:$E,"&gt;"&amp;G5))</f>
        <v>0</v>
      </c>
      <c r="I5" s="14">
        <f t="shared" si="1"/>
        <v>0</v>
      </c>
      <c r="J5" s="18"/>
      <c r="K5" s="12" t="str">
        <f t="shared" si="2"/>
        <v/>
      </c>
      <c r="L5" s="10" t="str">
        <f>IF(K5="","",COUNTIFS('building level site EUI'!$B:$B,$A5,'building level site EUI'!$E:$E,"&gt;"&amp;K5))</f>
        <v/>
      </c>
      <c r="M5" s="14" t="str">
        <f t="shared" si="3"/>
        <v/>
      </c>
      <c r="N5" s="18">
        <v>0</v>
      </c>
      <c r="O5" s="12" t="str">
        <f t="shared" si="4"/>
        <v/>
      </c>
      <c r="P5" s="10" t="str">
        <f>IF(O5="","",COUNTIFS('building level site EUI'!$B:$B,$A5,'building level site EUI'!$E:$E,"&gt;"&amp;O5))</f>
        <v/>
      </c>
      <c r="Q5" s="14" t="str">
        <f t="shared" si="5"/>
        <v/>
      </c>
      <c r="R5" s="18"/>
      <c r="S5" s="12" t="str">
        <f t="shared" si="6"/>
        <v/>
      </c>
      <c r="T5" s="10" t="str">
        <f>IF(S5="","",COUNTIFS('building level site EUI'!$B:$B,$A5,'building level site EUI'!$E:$E,"&gt;"&amp;S5))</f>
        <v/>
      </c>
      <c r="U5" s="14" t="str">
        <f t="shared" si="7"/>
        <v/>
      </c>
      <c r="V5" s="18"/>
      <c r="W5" s="12" t="str">
        <f t="shared" si="8"/>
        <v/>
      </c>
      <c r="X5" s="10" t="str">
        <f>IF(W5="","",COUNTIFS('building level site EUI'!$B:$B,$A5,'building level site EUI'!$E:$E,"&gt;"&amp;W5))</f>
        <v/>
      </c>
      <c r="Y5" s="14" t="str">
        <f t="shared" si="9"/>
        <v/>
      </c>
      <c r="Z5" s="14" t="str">
        <f t="shared" si="10"/>
        <v/>
      </c>
    </row>
    <row r="6" spans="1:26" x14ac:dyDescent="0.25">
      <c r="A6" s="3" t="s">
        <v>448</v>
      </c>
      <c r="B6" s="10">
        <f>IF($A6="","",_xlfn.XLOOKUP("All covered buildings|"&amp;$A6,'baseline values'!$M:$M,'baseline values'!$C:$C,""))</f>
        <v>5</v>
      </c>
      <c r="C6" s="10">
        <f>IF($A6="","",_xlfn.XLOOKUP("All covered buildings|"&amp;$A6,'baseline values'!$M:$M,'baseline values'!$D:$D,""))</f>
        <v>10</v>
      </c>
      <c r="D6" s="16" t="s">
        <v>937</v>
      </c>
      <c r="E6" s="12">
        <f>IF($D6="CZ 5A median site EUI",_xlfn.XLOOKUP("All covered buildings|"&amp;$A6,'baseline values'!$M:$M,'baseline values'!$H:$H,""),IF($D6="CZ 5A 25th percentile site EUI",_xlfn.XLOOKUP("All covered buildings|"&amp;$A6,'baseline values'!$M:$M,'baseline values'!$G:$G,""),IF($D6="CZ 5A 75th percentile site EUI",_xlfn.XLOOKUP("All covered buildings|"&amp;$A6,'baseline values'!$M:$M,'baseline values'!$I:$I,""),IF($D6="Evanston median site EUI",_xlfn.XLOOKUP("All covered buildings|"&amp;$A6,'baseline values'!$M:$M,'baseline values'!$E:$E,""),IF($D6="Evanston mean site EUI",_xlfn.XLOOKUP("All covered buildings|"&amp;$A6,'baseline values'!$M:$M,'baseline values'!$F:$F,""),"")))))</f>
        <v>83.3</v>
      </c>
      <c r="F6" s="18"/>
      <c r="G6" s="12" t="str">
        <f t="shared" si="0"/>
        <v/>
      </c>
      <c r="H6" s="10" t="str">
        <f>IF(G6="","",COUNTIFS('building level site EUI'!$B:$B,$A6,'building level site EUI'!$E:$E,"&gt;"&amp;G6))</f>
        <v/>
      </c>
      <c r="I6" s="14" t="str">
        <f t="shared" si="1"/>
        <v/>
      </c>
      <c r="J6" s="18"/>
      <c r="K6" s="12" t="str">
        <f t="shared" si="2"/>
        <v/>
      </c>
      <c r="L6" s="10" t="str">
        <f>IF(K6="","",COUNTIFS('building level site EUI'!$B:$B,$A6,'building level site EUI'!$E:$E,"&gt;"&amp;K6))</f>
        <v/>
      </c>
      <c r="M6" s="14" t="str">
        <f t="shared" si="3"/>
        <v/>
      </c>
      <c r="N6" s="18">
        <v>0</v>
      </c>
      <c r="O6" s="12" t="str">
        <f t="shared" si="4"/>
        <v/>
      </c>
      <c r="P6" s="10" t="str">
        <f>IF(O6="","",COUNTIFS('building level site EUI'!$B:$B,$A6,'building level site EUI'!$E:$E,"&gt;"&amp;O6))</f>
        <v/>
      </c>
      <c r="Q6" s="14" t="str">
        <f t="shared" si="5"/>
        <v/>
      </c>
      <c r="R6" s="18"/>
      <c r="S6" s="12" t="str">
        <f t="shared" si="6"/>
        <v/>
      </c>
      <c r="T6" s="10" t="str">
        <f>IF(S6="","",COUNTIFS('building level site EUI'!$B:$B,$A6,'building level site EUI'!$E:$E,"&gt;"&amp;S6))</f>
        <v/>
      </c>
      <c r="U6" s="14" t="str">
        <f t="shared" si="7"/>
        <v/>
      </c>
      <c r="V6" s="18"/>
      <c r="W6" s="12" t="str">
        <f t="shared" si="8"/>
        <v/>
      </c>
      <c r="X6" s="10" t="str">
        <f>IF(W6="","",COUNTIFS('building level site EUI'!$B:$B,$A6,'building level site EUI'!$E:$E,"&gt;"&amp;W6))</f>
        <v/>
      </c>
      <c r="Y6" s="14" t="str">
        <f t="shared" si="9"/>
        <v/>
      </c>
      <c r="Z6" s="14" t="str">
        <f t="shared" si="10"/>
        <v/>
      </c>
    </row>
    <row r="7" spans="1:26" ht="28.9" customHeight="1" x14ac:dyDescent="0.25">
      <c r="A7" s="3" t="s">
        <v>201</v>
      </c>
      <c r="B7" s="10">
        <f>IF($A7="","",_xlfn.XLOOKUP("All covered buildings|"&amp;$A7,'baseline values'!$M:$M,'baseline values'!$C:$C,""))</f>
        <v>2</v>
      </c>
      <c r="C7" s="10">
        <f>IF($A7="","",_xlfn.XLOOKUP("All covered buildings|"&amp;$A7,'baseline values'!$M:$M,'baseline values'!$D:$D,""))</f>
        <v>7</v>
      </c>
      <c r="D7" s="16" t="s">
        <v>937</v>
      </c>
      <c r="E7" s="12">
        <f>IF($D7="CZ 5A median site EUI",_xlfn.XLOOKUP("All covered buildings|"&amp;$A7,'baseline values'!$M:$M,'baseline values'!$H:$H,""),IF($D7="CZ 5A 25th percentile site EUI",_xlfn.XLOOKUP("All covered buildings|"&amp;$A7,'baseline values'!$M:$M,'baseline values'!$G:$G,""),IF($D7="CZ 5A 75th percentile site EUI",_xlfn.XLOOKUP("All covered buildings|"&amp;$A7,'baseline values'!$M:$M,'baseline values'!$I:$I,""),IF($D7="Evanston median site EUI",_xlfn.XLOOKUP("All covered buildings|"&amp;$A7,'baseline values'!$M:$M,'baseline values'!$E:$E,""),IF($D7="Evanston mean site EUI",_xlfn.XLOOKUP("All covered buildings|"&amp;$A7,'baseline values'!$M:$M,'baseline values'!$F:$F,""),"")))))</f>
        <v>224.6</v>
      </c>
      <c r="F7" s="18"/>
      <c r="G7" s="12" t="str">
        <f t="shared" si="0"/>
        <v/>
      </c>
      <c r="H7" s="10" t="str">
        <f>IF(G7="","",COUNTIFS('building level site EUI'!$B:$B,$A7,'building level site EUI'!$E:$E,"&gt;"&amp;G7))</f>
        <v/>
      </c>
      <c r="I7" s="14" t="str">
        <f t="shared" si="1"/>
        <v/>
      </c>
      <c r="J7" s="18"/>
      <c r="K7" s="12" t="str">
        <f t="shared" si="2"/>
        <v/>
      </c>
      <c r="L7" s="10" t="str">
        <f>IF(K7="","",COUNTIFS('building level site EUI'!$B:$B,$A7,'building level site EUI'!$E:$E,"&gt;"&amp;K7))</f>
        <v/>
      </c>
      <c r="M7" s="14" t="str">
        <f t="shared" si="3"/>
        <v/>
      </c>
      <c r="N7" s="18">
        <v>0</v>
      </c>
      <c r="O7" s="12" t="str">
        <f t="shared" si="4"/>
        <v/>
      </c>
      <c r="P7" s="10" t="str">
        <f>IF(O7="","",COUNTIFS('building level site EUI'!$B:$B,$A7,'building level site EUI'!$E:$E,"&gt;"&amp;O7))</f>
        <v/>
      </c>
      <c r="Q7" s="14" t="str">
        <f t="shared" si="5"/>
        <v/>
      </c>
      <c r="R7" s="18"/>
      <c r="S7" s="12" t="str">
        <f t="shared" si="6"/>
        <v/>
      </c>
      <c r="T7" s="10" t="str">
        <f>IF(S7="","",COUNTIFS('building level site EUI'!$B:$B,$A7,'building level site EUI'!$E:$E,"&gt;"&amp;S7))</f>
        <v/>
      </c>
      <c r="U7" s="14" t="str">
        <f t="shared" si="7"/>
        <v/>
      </c>
      <c r="V7" s="18"/>
      <c r="W7" s="12" t="str">
        <f t="shared" si="8"/>
        <v/>
      </c>
      <c r="X7" s="10" t="str">
        <f>IF(W7="","",COUNTIFS('building level site EUI'!$B:$B,$A7,'building level site EUI'!$E:$E,"&gt;"&amp;W7))</f>
        <v/>
      </c>
      <c r="Y7" s="14" t="str">
        <f t="shared" si="9"/>
        <v/>
      </c>
      <c r="Z7" s="14" t="str">
        <f t="shared" si="10"/>
        <v/>
      </c>
    </row>
    <row r="8" spans="1:26" x14ac:dyDescent="0.25">
      <c r="A8" s="3" t="s">
        <v>241</v>
      </c>
      <c r="B8" s="10">
        <f>IF($A8="","",_xlfn.XLOOKUP("All covered buildings|"&amp;$A8,'baseline values'!$M:$M,'baseline values'!$C:$C,""))</f>
        <v>4</v>
      </c>
      <c r="C8" s="10">
        <f>IF($A8="","",_xlfn.XLOOKUP("All covered buildings|"&amp;$A8,'baseline values'!$M:$M,'baseline values'!$D:$D,""))</f>
        <v>12</v>
      </c>
      <c r="D8" s="16" t="s">
        <v>937</v>
      </c>
      <c r="E8" s="12">
        <f>IF($D8="CZ 5A median site EUI",_xlfn.XLOOKUP("All covered buildings|"&amp;$A8,'baseline values'!$M:$M,'baseline values'!$H:$H,""),IF($D8="CZ 5A 25th percentile site EUI",_xlfn.XLOOKUP("All covered buildings|"&amp;$A8,'baseline values'!$M:$M,'baseline values'!$G:$G,""),IF($D8="CZ 5A 75th percentile site EUI",_xlfn.XLOOKUP("All covered buildings|"&amp;$A8,'baseline values'!$M:$M,'baseline values'!$I:$I,""),IF($D8="Evanston median site EUI",_xlfn.XLOOKUP("All covered buildings|"&amp;$A8,'baseline values'!$M:$M,'baseline values'!$E:$E,""),IF($D8="Evanston mean site EUI",_xlfn.XLOOKUP("All covered buildings|"&amp;$A8,'baseline values'!$M:$M,'baseline values'!$F:$F,""),"")))))</f>
        <v>79.5</v>
      </c>
      <c r="F8" s="18"/>
      <c r="G8" s="12" t="str">
        <f t="shared" si="0"/>
        <v/>
      </c>
      <c r="H8" s="10" t="str">
        <f>IF(G8="","",COUNTIFS('building level site EUI'!$B:$B,$A8,'building level site EUI'!$E:$E,"&gt;"&amp;G8))</f>
        <v/>
      </c>
      <c r="I8" s="14" t="str">
        <f t="shared" si="1"/>
        <v/>
      </c>
      <c r="J8" s="18"/>
      <c r="K8" s="12" t="str">
        <f t="shared" si="2"/>
        <v/>
      </c>
      <c r="L8" s="10" t="str">
        <f>IF(K8="","",COUNTIFS('building level site EUI'!$B:$B,$A8,'building level site EUI'!$E:$E,"&gt;"&amp;K8))</f>
        <v/>
      </c>
      <c r="M8" s="14" t="str">
        <f t="shared" si="3"/>
        <v/>
      </c>
      <c r="N8" s="18">
        <v>0</v>
      </c>
      <c r="O8" s="12" t="str">
        <f t="shared" si="4"/>
        <v/>
      </c>
      <c r="P8" s="10" t="str">
        <f>IF(O8="","",COUNTIFS('building level site EUI'!$B:$B,$A8,'building level site EUI'!$E:$E,"&gt;"&amp;O8))</f>
        <v/>
      </c>
      <c r="Q8" s="14" t="str">
        <f t="shared" si="5"/>
        <v/>
      </c>
      <c r="R8" s="18"/>
      <c r="S8" s="12" t="str">
        <f t="shared" si="6"/>
        <v/>
      </c>
      <c r="T8" s="10" t="str">
        <f>IF(S8="","",COUNTIFS('building level site EUI'!$B:$B,$A8,'building level site EUI'!$E:$E,"&gt;"&amp;S8))</f>
        <v/>
      </c>
      <c r="U8" s="14" t="str">
        <f t="shared" si="7"/>
        <v/>
      </c>
      <c r="V8" s="18"/>
      <c r="W8" s="12" t="str">
        <f t="shared" si="8"/>
        <v/>
      </c>
      <c r="X8" s="10" t="str">
        <f>IF(W8="","",COUNTIFS('building level site EUI'!$B:$B,$A8,'building level site EUI'!$E:$E,"&gt;"&amp;W8))</f>
        <v/>
      </c>
      <c r="Y8" s="14" t="str">
        <f t="shared" si="9"/>
        <v/>
      </c>
      <c r="Z8" s="14" t="str">
        <f t="shared" si="10"/>
        <v/>
      </c>
    </row>
    <row r="9" spans="1:26" x14ac:dyDescent="0.25">
      <c r="A9" s="3" t="s">
        <v>44</v>
      </c>
      <c r="B9" s="10">
        <f>IF($A9="","",_xlfn.XLOOKUP("All covered buildings|"&amp;$A9,'baseline values'!$M:$M,'baseline values'!$C:$C,""))</f>
        <v>19</v>
      </c>
      <c r="C9" s="10">
        <f>IF($A9="","",_xlfn.XLOOKUP("All covered buildings|"&amp;$A9,'baseline values'!$M:$M,'baseline values'!$D:$D,""))</f>
        <v>67</v>
      </c>
      <c r="D9" s="16" t="s">
        <v>934</v>
      </c>
      <c r="E9" s="12">
        <f>IF($D9="CZ 5A median site EUI",_xlfn.XLOOKUP("All covered buildings|"&amp;$A9,'baseline values'!$M:$M,'baseline values'!$H:$H,""),IF($D9="CZ 5A 25th percentile site EUI",_xlfn.XLOOKUP("All covered buildings|"&amp;$A9,'baseline values'!$M:$M,'baseline values'!$G:$G,""),IF($D9="CZ 5A 75th percentile site EUI",_xlfn.XLOOKUP("All covered buildings|"&amp;$A9,'baseline values'!$M:$M,'baseline values'!$I:$I,""),IF($D9="Evanston median site EUI",_xlfn.XLOOKUP("All covered buildings|"&amp;$A9,'baseline values'!$M:$M,'baseline values'!$E:$E,""),IF($D9="Evanston mean site EUI",_xlfn.XLOOKUP("All covered buildings|"&amp;$A9,'baseline values'!$M:$M,'baseline values'!$F:$F,""),"")))))</f>
        <v>56.8</v>
      </c>
      <c r="F9" s="18">
        <v>0</v>
      </c>
      <c r="G9" s="12">
        <f t="shared" si="0"/>
        <v>56.8</v>
      </c>
      <c r="H9" s="10">
        <f>IF(G9="","",COUNTIFS('building level site EUI'!$B:$B,$A9,'building level site EUI'!$E:$E,"&gt;"&amp;G9))</f>
        <v>10</v>
      </c>
      <c r="I9" s="14">
        <f t="shared" si="1"/>
        <v>0.52631578947368418</v>
      </c>
      <c r="J9" s="18"/>
      <c r="K9" s="12" t="str">
        <f t="shared" si="2"/>
        <v/>
      </c>
      <c r="L9" s="10" t="str">
        <f>IF(K9="","",COUNTIFS('building level site EUI'!$B:$B,$A9,'building level site EUI'!$E:$E,"&gt;"&amp;K9))</f>
        <v/>
      </c>
      <c r="M9" s="14" t="str">
        <f t="shared" si="3"/>
        <v/>
      </c>
      <c r="N9" s="18">
        <v>0</v>
      </c>
      <c r="O9" s="12" t="str">
        <f t="shared" si="4"/>
        <v/>
      </c>
      <c r="P9" s="10" t="str">
        <f>IF(O9="","",COUNTIFS('building level site EUI'!$B:$B,$A9,'building level site EUI'!$E:$E,"&gt;"&amp;O9))</f>
        <v/>
      </c>
      <c r="Q9" s="14" t="str">
        <f t="shared" si="5"/>
        <v/>
      </c>
      <c r="R9" s="18"/>
      <c r="S9" s="12" t="str">
        <f t="shared" si="6"/>
        <v/>
      </c>
      <c r="T9" s="10" t="str">
        <f>IF(S9="","",COUNTIFS('building level site EUI'!$B:$B,$A9,'building level site EUI'!$E:$E,"&gt;"&amp;S9))</f>
        <v/>
      </c>
      <c r="U9" s="14" t="str">
        <f t="shared" si="7"/>
        <v/>
      </c>
      <c r="V9" s="18"/>
      <c r="W9" s="12" t="str">
        <f t="shared" si="8"/>
        <v/>
      </c>
      <c r="X9" s="10" t="str">
        <f>IF(W9="","",COUNTIFS('building level site EUI'!$B:$B,$A9,'building level site EUI'!$E:$E,"&gt;"&amp;W9))</f>
        <v/>
      </c>
      <c r="Y9" s="14" t="str">
        <f t="shared" si="9"/>
        <v/>
      </c>
      <c r="Z9" s="14" t="str">
        <f t="shared" si="10"/>
        <v/>
      </c>
    </row>
    <row r="10" spans="1:26" x14ac:dyDescent="0.25">
      <c r="A10" s="3" t="s">
        <v>304</v>
      </c>
      <c r="B10" s="10">
        <f>IF($A10="","",_xlfn.XLOOKUP("All covered buildings|"&amp;$A10,'baseline values'!$M:$M,'baseline values'!$C:$C,""))</f>
        <v>8</v>
      </c>
      <c r="C10" s="10">
        <f>IF($A10="","",_xlfn.XLOOKUP("All covered buildings|"&amp;$A10,'baseline values'!$M:$M,'baseline values'!$D:$D,""))</f>
        <v>29</v>
      </c>
      <c r="D10" s="16" t="s">
        <v>937</v>
      </c>
      <c r="E10" s="12">
        <f>IF($D10="CZ 5A median site EUI",_xlfn.XLOOKUP("All covered buildings|"&amp;$A10,'baseline values'!$M:$M,'baseline values'!$H:$H,""),IF($D10="CZ 5A 25th percentile site EUI",_xlfn.XLOOKUP("All covered buildings|"&amp;$A10,'baseline values'!$M:$M,'baseline values'!$G:$G,""),IF($D10="CZ 5A 75th percentile site EUI",_xlfn.XLOOKUP("All covered buildings|"&amp;$A10,'baseline values'!$M:$M,'baseline values'!$I:$I,""),IF($D10="Evanston median site EUI",_xlfn.XLOOKUP("All covered buildings|"&amp;$A10,'baseline values'!$M:$M,'baseline values'!$E:$E,""),IF($D10="Evanston mean site EUI",_xlfn.XLOOKUP("All covered buildings|"&amp;$A10,'baseline values'!$M:$M,'baseline values'!$F:$F,""),"")))))</f>
        <v>228.4</v>
      </c>
      <c r="F10" s="18"/>
      <c r="G10" s="12" t="str">
        <f t="shared" si="0"/>
        <v/>
      </c>
      <c r="H10" s="10" t="str">
        <f>IF(G10="","",COUNTIFS('building level site EUI'!$B:$B,$A10,'building level site EUI'!$E:$E,"&gt;"&amp;G10))</f>
        <v/>
      </c>
      <c r="I10" s="14" t="str">
        <f t="shared" si="1"/>
        <v/>
      </c>
      <c r="J10" s="18"/>
      <c r="K10" s="12" t="str">
        <f t="shared" si="2"/>
        <v/>
      </c>
      <c r="L10" s="10" t="str">
        <f>IF(K10="","",COUNTIFS('building level site EUI'!$B:$B,$A10,'building level site EUI'!$E:$E,"&gt;"&amp;K10))</f>
        <v/>
      </c>
      <c r="M10" s="14" t="str">
        <f t="shared" si="3"/>
        <v/>
      </c>
      <c r="N10" s="18">
        <v>0</v>
      </c>
      <c r="O10" s="12" t="str">
        <f t="shared" si="4"/>
        <v/>
      </c>
      <c r="P10" s="10" t="str">
        <f>IF(O10="","",COUNTIFS('building level site EUI'!$B:$B,$A10,'building level site EUI'!$E:$E,"&gt;"&amp;O10))</f>
        <v/>
      </c>
      <c r="Q10" s="14" t="str">
        <f t="shared" si="5"/>
        <v/>
      </c>
      <c r="R10" s="18"/>
      <c r="S10" s="12" t="str">
        <f t="shared" si="6"/>
        <v/>
      </c>
      <c r="T10" s="10" t="str">
        <f>IF(S10="","",COUNTIFS('building level site EUI'!$B:$B,$A10,'building level site EUI'!$E:$E,"&gt;"&amp;S10))</f>
        <v/>
      </c>
      <c r="U10" s="14" t="str">
        <f t="shared" si="7"/>
        <v/>
      </c>
      <c r="V10" s="18"/>
      <c r="W10" s="12" t="str">
        <f t="shared" si="8"/>
        <v/>
      </c>
      <c r="X10" s="10" t="str">
        <f>IF(W10="","",COUNTIFS('building level site EUI'!$B:$B,$A10,'building level site EUI'!$E:$E,"&gt;"&amp;W10))</f>
        <v/>
      </c>
      <c r="Y10" s="14" t="str">
        <f t="shared" si="9"/>
        <v/>
      </c>
      <c r="Z10" s="14" t="str">
        <f t="shared" si="10"/>
        <v/>
      </c>
    </row>
    <row r="11" spans="1:26" x14ac:dyDescent="0.25">
      <c r="A11" s="3" t="s">
        <v>281</v>
      </c>
      <c r="B11" s="10">
        <f>IF($A11="","",_xlfn.XLOOKUP("All covered buildings|"&amp;$A11,'baseline values'!$M:$M,'baseline values'!$C:$C,""))</f>
        <v>4</v>
      </c>
      <c r="C11" s="10">
        <f>IF($A11="","",_xlfn.XLOOKUP("All covered buildings|"&amp;$A11,'baseline values'!$M:$M,'baseline values'!$D:$D,""))</f>
        <v>14</v>
      </c>
      <c r="D11" s="16" t="s">
        <v>937</v>
      </c>
      <c r="E11" s="12">
        <f>IF($D11="CZ 5A median site EUI",_xlfn.XLOOKUP("All covered buildings|"&amp;$A11,'baseline values'!$M:$M,'baseline values'!$H:$H,""),IF($D11="CZ 5A 25th percentile site EUI",_xlfn.XLOOKUP("All covered buildings|"&amp;$A11,'baseline values'!$M:$M,'baseline values'!$G:$G,""),IF($D11="CZ 5A 75th percentile site EUI",_xlfn.XLOOKUP("All covered buildings|"&amp;$A11,'baseline values'!$M:$M,'baseline values'!$I:$I,""),IF($D11="Evanston median site EUI",_xlfn.XLOOKUP("All covered buildings|"&amp;$A11,'baseline values'!$M:$M,'baseline values'!$E:$E,""),IF($D11="Evanston mean site EUI",_xlfn.XLOOKUP("All covered buildings|"&amp;$A11,'baseline values'!$M:$M,'baseline values'!$F:$F,""),"")))))</f>
        <v>69.900000000000006</v>
      </c>
      <c r="F11" s="18"/>
      <c r="G11" s="12" t="str">
        <f t="shared" si="0"/>
        <v/>
      </c>
      <c r="H11" s="10" t="str">
        <f>IF(G11="","",COUNTIFS('building level site EUI'!$B:$B,$A11,'building level site EUI'!$E:$E,"&gt;"&amp;G11))</f>
        <v/>
      </c>
      <c r="I11" s="14" t="str">
        <f t="shared" si="1"/>
        <v/>
      </c>
      <c r="J11" s="18"/>
      <c r="K11" s="12" t="str">
        <f t="shared" si="2"/>
        <v/>
      </c>
      <c r="L11" s="10" t="str">
        <f>IF(K11="","",COUNTIFS('building level site EUI'!$B:$B,$A11,'building level site EUI'!$E:$E,"&gt;"&amp;K11))</f>
        <v/>
      </c>
      <c r="M11" s="14" t="str">
        <f t="shared" si="3"/>
        <v/>
      </c>
      <c r="N11" s="18">
        <v>0</v>
      </c>
      <c r="O11" s="12" t="str">
        <f t="shared" si="4"/>
        <v/>
      </c>
      <c r="P11" s="10" t="str">
        <f>IF(O11="","",COUNTIFS('building level site EUI'!$B:$B,$A11,'building level site EUI'!$E:$E,"&gt;"&amp;O11))</f>
        <v/>
      </c>
      <c r="Q11" s="14" t="str">
        <f t="shared" si="5"/>
        <v/>
      </c>
      <c r="R11" s="18"/>
      <c r="S11" s="12" t="str">
        <f t="shared" si="6"/>
        <v/>
      </c>
      <c r="T11" s="10" t="str">
        <f>IF(S11="","",COUNTIFS('building level site EUI'!$B:$B,$A11,'building level site EUI'!$E:$E,"&gt;"&amp;S11))</f>
        <v/>
      </c>
      <c r="U11" s="14" t="str">
        <f t="shared" si="7"/>
        <v/>
      </c>
      <c r="V11" s="18"/>
      <c r="W11" s="12" t="str">
        <f t="shared" si="8"/>
        <v/>
      </c>
      <c r="X11" s="10" t="str">
        <f>IF(W11="","",COUNTIFS('building level site EUI'!$B:$B,$A11,'building level site EUI'!$E:$E,"&gt;"&amp;W11))</f>
        <v/>
      </c>
      <c r="Y11" s="14" t="str">
        <f t="shared" si="9"/>
        <v/>
      </c>
      <c r="Z11" s="14" t="str">
        <f t="shared" si="10"/>
        <v/>
      </c>
    </row>
    <row r="12" spans="1:26" x14ac:dyDescent="0.25">
      <c r="A12" s="3" t="s">
        <v>663</v>
      </c>
      <c r="B12" s="10">
        <f>IF($A12="","",_xlfn.XLOOKUP("All covered buildings|"&amp;$A12,'baseline values'!$M:$M,'baseline values'!$C:$C,""))</f>
        <v>1</v>
      </c>
      <c r="C12" s="10">
        <f>IF($A12="","",_xlfn.XLOOKUP("All covered buildings|"&amp;$A12,'baseline values'!$M:$M,'baseline values'!$D:$D,""))</f>
        <v>2</v>
      </c>
      <c r="D12" s="16" t="s">
        <v>934</v>
      </c>
      <c r="E12" s="12">
        <f>IF($D12="CZ 5A median site EUI",_xlfn.XLOOKUP("All covered buildings|"&amp;$A12,'baseline values'!$M:$M,'baseline values'!$H:$H,""),IF($D12="CZ 5A 25th percentile site EUI",_xlfn.XLOOKUP("All covered buildings|"&amp;$A12,'baseline values'!$M:$M,'baseline values'!$G:$G,""),IF($D12="CZ 5A 75th percentile site EUI",_xlfn.XLOOKUP("All covered buildings|"&amp;$A12,'baseline values'!$M:$M,'baseline values'!$I:$I,""),IF($D12="Evanston median site EUI",_xlfn.XLOOKUP("All covered buildings|"&amp;$A12,'baseline values'!$M:$M,'baseline values'!$E:$E,""),IF($D12="Evanston mean site EUI",_xlfn.XLOOKUP("All covered buildings|"&amp;$A12,'baseline values'!$M:$M,'baseline values'!$F:$F,""),"")))))</f>
        <v>134.9</v>
      </c>
      <c r="F12" s="18">
        <v>0</v>
      </c>
      <c r="G12" s="12">
        <f t="shared" si="0"/>
        <v>134.9</v>
      </c>
      <c r="H12" s="10">
        <f>IF(G12="","",COUNTIFS('building level site EUI'!$B:$B,$A12,'building level site EUI'!$E:$E,"&gt;"&amp;G12))</f>
        <v>0</v>
      </c>
      <c r="I12" s="14">
        <f t="shared" si="1"/>
        <v>0</v>
      </c>
      <c r="J12" s="18"/>
      <c r="K12" s="12" t="str">
        <f t="shared" si="2"/>
        <v/>
      </c>
      <c r="L12" s="10" t="str">
        <f>IF(K12="","",COUNTIFS('building level site EUI'!$B:$B,$A12,'building level site EUI'!$E:$E,"&gt;"&amp;K12))</f>
        <v/>
      </c>
      <c r="M12" s="14" t="str">
        <f t="shared" si="3"/>
        <v/>
      </c>
      <c r="N12" s="18">
        <v>0</v>
      </c>
      <c r="O12" s="12" t="str">
        <f t="shared" si="4"/>
        <v/>
      </c>
      <c r="P12" s="10" t="str">
        <f>IF(O12="","",COUNTIFS('building level site EUI'!$B:$B,$A12,'building level site EUI'!$E:$E,"&gt;"&amp;O12))</f>
        <v/>
      </c>
      <c r="Q12" s="14" t="str">
        <f t="shared" si="5"/>
        <v/>
      </c>
      <c r="R12" s="18"/>
      <c r="S12" s="12" t="str">
        <f t="shared" si="6"/>
        <v/>
      </c>
      <c r="T12" s="10" t="str">
        <f>IF(S12="","",COUNTIFS('building level site EUI'!$B:$B,$A12,'building level site EUI'!$E:$E,"&gt;"&amp;S12))</f>
        <v/>
      </c>
      <c r="U12" s="14" t="str">
        <f t="shared" si="7"/>
        <v/>
      </c>
      <c r="V12" s="18"/>
      <c r="W12" s="12" t="str">
        <f t="shared" si="8"/>
        <v/>
      </c>
      <c r="X12" s="10" t="str">
        <f>IF(W12="","",COUNTIFS('building level site EUI'!$B:$B,$A12,'building level site EUI'!$E:$E,"&gt;"&amp;W12))</f>
        <v/>
      </c>
      <c r="Y12" s="14" t="str">
        <f t="shared" si="9"/>
        <v/>
      </c>
      <c r="Z12" s="14" t="str">
        <f t="shared" si="10"/>
        <v/>
      </c>
    </row>
    <row r="13" spans="1:26" x14ac:dyDescent="0.25">
      <c r="A13" s="3" t="s">
        <v>297</v>
      </c>
      <c r="B13" s="10">
        <f>IF($A13="","",_xlfn.XLOOKUP("All covered buildings|"&amp;$A13,'baseline values'!$M:$M,'baseline values'!$C:$C,""))</f>
        <v>4</v>
      </c>
      <c r="C13" s="10">
        <f>IF($A13="","",_xlfn.XLOOKUP("All covered buildings|"&amp;$A13,'baseline values'!$M:$M,'baseline values'!$D:$D,""))</f>
        <v>9</v>
      </c>
      <c r="D13" s="16" t="s">
        <v>937</v>
      </c>
      <c r="E13" s="12">
        <f>IF($D13="CZ 5A median site EUI",_xlfn.XLOOKUP("All covered buildings|"&amp;$A13,'baseline values'!$M:$M,'baseline values'!$H:$H,""),IF($D13="CZ 5A 25th percentile site EUI",_xlfn.XLOOKUP("All covered buildings|"&amp;$A13,'baseline values'!$M:$M,'baseline values'!$G:$G,""),IF($D13="CZ 5A 75th percentile site EUI",_xlfn.XLOOKUP("All covered buildings|"&amp;$A13,'baseline values'!$M:$M,'baseline values'!$I:$I,""),IF($D13="Evanston median site EUI",_xlfn.XLOOKUP("All covered buildings|"&amp;$A13,'baseline values'!$M:$M,'baseline values'!$E:$E,""),IF($D13="Evanston mean site EUI",_xlfn.XLOOKUP("All covered buildings|"&amp;$A13,'baseline values'!$M:$M,'baseline values'!$F:$F,""),"")))))</f>
        <v>75.400000000000006</v>
      </c>
      <c r="F13" s="18"/>
      <c r="G13" s="12" t="str">
        <f t="shared" si="0"/>
        <v/>
      </c>
      <c r="H13" s="10" t="str">
        <f>IF(G13="","",COUNTIFS('building level site EUI'!$B:$B,$A13,'building level site EUI'!$E:$E,"&gt;"&amp;G13))</f>
        <v/>
      </c>
      <c r="I13" s="14" t="str">
        <f t="shared" si="1"/>
        <v/>
      </c>
      <c r="J13" s="18"/>
      <c r="K13" s="12" t="str">
        <f t="shared" si="2"/>
        <v/>
      </c>
      <c r="L13" s="10" t="str">
        <f>IF(K13="","",COUNTIFS('building level site EUI'!$B:$B,$A13,'building level site EUI'!$E:$E,"&gt;"&amp;K13))</f>
        <v/>
      </c>
      <c r="M13" s="14" t="str">
        <f t="shared" si="3"/>
        <v/>
      </c>
      <c r="N13" s="18">
        <v>0</v>
      </c>
      <c r="O13" s="12" t="str">
        <f t="shared" si="4"/>
        <v/>
      </c>
      <c r="P13" s="10" t="str">
        <f>IF(O13="","",COUNTIFS('building level site EUI'!$B:$B,$A13,'building level site EUI'!$E:$E,"&gt;"&amp;O13))</f>
        <v/>
      </c>
      <c r="Q13" s="14" t="str">
        <f t="shared" si="5"/>
        <v/>
      </c>
      <c r="R13" s="18"/>
      <c r="S13" s="12" t="str">
        <f t="shared" si="6"/>
        <v/>
      </c>
      <c r="T13" s="10" t="str">
        <f>IF(S13="","",COUNTIFS('building level site EUI'!$B:$B,$A13,'building level site EUI'!$E:$E,"&gt;"&amp;S13))</f>
        <v/>
      </c>
      <c r="U13" s="14" t="str">
        <f t="shared" si="7"/>
        <v/>
      </c>
      <c r="V13" s="18"/>
      <c r="W13" s="12" t="str">
        <f t="shared" si="8"/>
        <v/>
      </c>
      <c r="X13" s="10" t="str">
        <f>IF(W13="","",COUNTIFS('building level site EUI'!$B:$B,$A13,'building level site EUI'!$E:$E,"&gt;"&amp;W13))</f>
        <v/>
      </c>
      <c r="Y13" s="14" t="str">
        <f t="shared" si="9"/>
        <v/>
      </c>
      <c r="Z13" s="14" t="str">
        <f t="shared" si="10"/>
        <v/>
      </c>
    </row>
    <row r="14" spans="1:26" x14ac:dyDescent="0.25">
      <c r="A14" s="3" t="s">
        <v>170</v>
      </c>
      <c r="B14" s="10">
        <f>IF($A14="","",_xlfn.XLOOKUP("All covered buildings|"&amp;$A14,'baseline values'!$M:$M,'baseline values'!$C:$C,""))</f>
        <v>2</v>
      </c>
      <c r="C14" s="10">
        <f>IF($A14="","",_xlfn.XLOOKUP("All covered buildings|"&amp;$A14,'baseline values'!$M:$M,'baseline values'!$D:$D,""))</f>
        <v>7</v>
      </c>
      <c r="D14" s="16" t="s">
        <v>937</v>
      </c>
      <c r="E14" s="12">
        <f>IF($D14="CZ 5A median site EUI",_xlfn.XLOOKUP("All covered buildings|"&amp;$A14,'baseline values'!$M:$M,'baseline values'!$H:$H,""),IF($D14="CZ 5A 25th percentile site EUI",_xlfn.XLOOKUP("All covered buildings|"&amp;$A14,'baseline values'!$M:$M,'baseline values'!$G:$G,""),IF($D14="CZ 5A 75th percentile site EUI",_xlfn.XLOOKUP("All covered buildings|"&amp;$A14,'baseline values'!$M:$M,'baseline values'!$I:$I,""),IF($D14="Evanston median site EUI",_xlfn.XLOOKUP("All covered buildings|"&amp;$A14,'baseline values'!$M:$M,'baseline values'!$E:$E,""),IF($D14="Evanston mean site EUI",_xlfn.XLOOKUP("All covered buildings|"&amp;$A14,'baseline values'!$M:$M,'baseline values'!$F:$F,""),"")))))</f>
        <v>71.3</v>
      </c>
      <c r="F14" s="18"/>
      <c r="G14" s="12" t="str">
        <f t="shared" si="0"/>
        <v/>
      </c>
      <c r="H14" s="10" t="str">
        <f>IF(G14="","",COUNTIFS('building level site EUI'!$B:$B,$A14,'building level site EUI'!$E:$E,"&gt;"&amp;G14))</f>
        <v/>
      </c>
      <c r="I14" s="14" t="str">
        <f t="shared" si="1"/>
        <v/>
      </c>
      <c r="J14" s="18"/>
      <c r="K14" s="12" t="str">
        <f t="shared" si="2"/>
        <v/>
      </c>
      <c r="L14" s="10" t="str">
        <f>IF(K14="","",COUNTIFS('building level site EUI'!$B:$B,$A14,'building level site EUI'!$E:$E,"&gt;"&amp;K14))</f>
        <v/>
      </c>
      <c r="M14" s="14" t="str">
        <f t="shared" si="3"/>
        <v/>
      </c>
      <c r="N14" s="18">
        <v>0</v>
      </c>
      <c r="O14" s="12" t="str">
        <f t="shared" si="4"/>
        <v/>
      </c>
      <c r="P14" s="10" t="str">
        <f>IF(O14="","",COUNTIFS('building level site EUI'!$B:$B,$A14,'building level site EUI'!$E:$E,"&gt;"&amp;O14))</f>
        <v/>
      </c>
      <c r="Q14" s="14" t="str">
        <f t="shared" si="5"/>
        <v/>
      </c>
      <c r="R14" s="18"/>
      <c r="S14" s="12" t="str">
        <f t="shared" si="6"/>
        <v/>
      </c>
      <c r="T14" s="10" t="str">
        <f>IF(S14="","",COUNTIFS('building level site EUI'!$B:$B,$A14,'building level site EUI'!$E:$E,"&gt;"&amp;S14))</f>
        <v/>
      </c>
      <c r="U14" s="14" t="str">
        <f t="shared" si="7"/>
        <v/>
      </c>
      <c r="V14" s="18"/>
      <c r="W14" s="12" t="str">
        <f t="shared" si="8"/>
        <v/>
      </c>
      <c r="X14" s="10" t="str">
        <f>IF(W14="","",COUNTIFS('building level site EUI'!$B:$B,$A14,'building level site EUI'!$E:$E,"&gt;"&amp;W14))</f>
        <v/>
      </c>
      <c r="Y14" s="14" t="str">
        <f t="shared" si="9"/>
        <v/>
      </c>
      <c r="Z14" s="14" t="str">
        <f t="shared" si="10"/>
        <v/>
      </c>
    </row>
    <row r="15" spans="1:26" x14ac:dyDescent="0.25">
      <c r="A15" s="3" t="s">
        <v>38</v>
      </c>
      <c r="B15" s="10">
        <f>IF($A15="","",_xlfn.XLOOKUP("All covered buildings|"&amp;$A15,'baseline values'!$M:$M,'baseline values'!$C:$C,""))</f>
        <v>210</v>
      </c>
      <c r="C15" s="10">
        <f>IF($A15="","",_xlfn.XLOOKUP("All covered buildings|"&amp;$A15,'baseline values'!$M:$M,'baseline values'!$D:$D,""))</f>
        <v>670</v>
      </c>
      <c r="D15" s="16" t="s">
        <v>937</v>
      </c>
      <c r="E15" s="12">
        <f>IF($D15="CZ 5A median site EUI",_xlfn.XLOOKUP("All covered buildings|"&amp;$A15,'baseline values'!$M:$M,'baseline values'!$H:$H,""),IF($D15="CZ 5A 25th percentile site EUI",_xlfn.XLOOKUP("All covered buildings|"&amp;$A15,'baseline values'!$M:$M,'baseline values'!$G:$G,""),IF($D15="CZ 5A 75th percentile site EUI",_xlfn.XLOOKUP("All covered buildings|"&amp;$A15,'baseline values'!$M:$M,'baseline values'!$I:$I,""),IF($D15="Evanston median site EUI",_xlfn.XLOOKUP("All covered buildings|"&amp;$A15,'baseline values'!$M:$M,'baseline values'!$E:$E,""),IF($D15="Evanston mean site EUI",_xlfn.XLOOKUP("All covered buildings|"&amp;$A15,'baseline values'!$M:$M,'baseline values'!$F:$F,""),"")))))</f>
        <v>53.8</v>
      </c>
      <c r="F15" s="18"/>
      <c r="G15" s="12" t="str">
        <f t="shared" si="0"/>
        <v/>
      </c>
      <c r="H15" s="10" t="str">
        <f>IF(G15="","",COUNTIFS('building level site EUI'!$B:$B,$A15,'building level site EUI'!$E:$E,"&gt;"&amp;G15))</f>
        <v/>
      </c>
      <c r="I15" s="14" t="str">
        <f t="shared" si="1"/>
        <v/>
      </c>
      <c r="J15" s="18"/>
      <c r="K15" s="12" t="str">
        <f t="shared" si="2"/>
        <v/>
      </c>
      <c r="L15" s="10" t="str">
        <f>IF(K15="","",COUNTIFS('building level site EUI'!$B:$B,$A15,'building level site EUI'!$E:$E,"&gt;"&amp;K15))</f>
        <v/>
      </c>
      <c r="M15" s="14" t="str">
        <f t="shared" si="3"/>
        <v/>
      </c>
      <c r="N15" s="18">
        <v>0</v>
      </c>
      <c r="O15" s="12" t="str">
        <f t="shared" si="4"/>
        <v/>
      </c>
      <c r="P15" s="10" t="str">
        <f>IF(O15="","",COUNTIFS('building level site EUI'!$B:$B,$A15,'building level site EUI'!$E:$E,"&gt;"&amp;O15))</f>
        <v/>
      </c>
      <c r="Q15" s="14" t="str">
        <f t="shared" si="5"/>
        <v/>
      </c>
      <c r="R15" s="18"/>
      <c r="S15" s="12" t="str">
        <f t="shared" si="6"/>
        <v/>
      </c>
      <c r="T15" s="10" t="str">
        <f>IF(S15="","",COUNTIFS('building level site EUI'!$B:$B,$A15,'building level site EUI'!$E:$E,"&gt;"&amp;S15))</f>
        <v/>
      </c>
      <c r="U15" s="14" t="str">
        <f t="shared" si="7"/>
        <v/>
      </c>
      <c r="V15" s="18"/>
      <c r="W15" s="12" t="str">
        <f t="shared" si="8"/>
        <v/>
      </c>
      <c r="X15" s="10" t="str">
        <f>IF(W15="","",COUNTIFS('building level site EUI'!$B:$B,$A15,'building level site EUI'!$E:$E,"&gt;"&amp;W15))</f>
        <v/>
      </c>
      <c r="Y15" s="14" t="str">
        <f t="shared" si="9"/>
        <v/>
      </c>
      <c r="Z15" s="14" t="str">
        <f t="shared" si="10"/>
        <v/>
      </c>
    </row>
    <row r="16" spans="1:26" x14ac:dyDescent="0.25">
      <c r="A16" s="3" t="s">
        <v>670</v>
      </c>
      <c r="B16" s="10">
        <f>IF($A16="","",_xlfn.XLOOKUP("All covered buildings|"&amp;$A16,'baseline values'!$M:$M,'baseline values'!$C:$C,""))</f>
        <v>1</v>
      </c>
      <c r="C16" s="10">
        <f>IF($A16="","",_xlfn.XLOOKUP("All covered buildings|"&amp;$A16,'baseline values'!$M:$M,'baseline values'!$D:$D,""))</f>
        <v>2</v>
      </c>
      <c r="D16" s="16" t="s">
        <v>934</v>
      </c>
      <c r="E16" s="12">
        <f>IF($D16="CZ 5A median site EUI",_xlfn.XLOOKUP("All covered buildings|"&amp;$A16,'baseline values'!$M:$M,'baseline values'!$H:$H,""),IF($D16="CZ 5A 25th percentile site EUI",_xlfn.XLOOKUP("All covered buildings|"&amp;$A16,'baseline values'!$M:$M,'baseline values'!$G:$G,""),IF($D16="CZ 5A 75th percentile site EUI",_xlfn.XLOOKUP("All covered buildings|"&amp;$A16,'baseline values'!$M:$M,'baseline values'!$I:$I,""),IF($D16="Evanston median site EUI",_xlfn.XLOOKUP("All covered buildings|"&amp;$A16,'baseline values'!$M:$M,'baseline values'!$E:$E,""),IF($D16="Evanston mean site EUI",_xlfn.XLOOKUP("All covered buildings|"&amp;$A16,'baseline values'!$M:$M,'baseline values'!$F:$F,""),"")))))</f>
        <v>38.1</v>
      </c>
      <c r="F16" s="18">
        <v>0</v>
      </c>
      <c r="G16" s="12">
        <f t="shared" si="0"/>
        <v>38.1</v>
      </c>
      <c r="H16" s="10">
        <f>IF(G16="","",COUNTIFS('building level site EUI'!$B:$B,$A16,'building level site EUI'!$E:$E,"&gt;"&amp;G16))</f>
        <v>0</v>
      </c>
      <c r="I16" s="14">
        <f t="shared" si="1"/>
        <v>0</v>
      </c>
      <c r="J16" s="18"/>
      <c r="K16" s="12" t="str">
        <f t="shared" si="2"/>
        <v/>
      </c>
      <c r="L16" s="10" t="str">
        <f>IF(K16="","",COUNTIFS('building level site EUI'!$B:$B,$A16,'building level site EUI'!$E:$E,"&gt;"&amp;K16))</f>
        <v/>
      </c>
      <c r="M16" s="14" t="str">
        <f t="shared" si="3"/>
        <v/>
      </c>
      <c r="N16" s="18">
        <v>0</v>
      </c>
      <c r="O16" s="12" t="str">
        <f t="shared" si="4"/>
        <v/>
      </c>
      <c r="P16" s="10" t="str">
        <f>IF(O16="","",COUNTIFS('building level site EUI'!$B:$B,$A16,'building level site EUI'!$E:$E,"&gt;"&amp;O16))</f>
        <v/>
      </c>
      <c r="Q16" s="14" t="str">
        <f t="shared" si="5"/>
        <v/>
      </c>
      <c r="R16" s="18"/>
      <c r="S16" s="12" t="str">
        <f t="shared" si="6"/>
        <v/>
      </c>
      <c r="T16" s="10" t="str">
        <f>IF(S16="","",COUNTIFS('building level site EUI'!$B:$B,$A16,'building level site EUI'!$E:$E,"&gt;"&amp;S16))</f>
        <v/>
      </c>
      <c r="U16" s="14" t="str">
        <f t="shared" si="7"/>
        <v/>
      </c>
      <c r="V16" s="18"/>
      <c r="W16" s="12" t="str">
        <f t="shared" si="8"/>
        <v/>
      </c>
      <c r="X16" s="10" t="str">
        <f>IF(W16="","",COUNTIFS('building level site EUI'!$B:$B,$A16,'building level site EUI'!$E:$E,"&gt;"&amp;W16))</f>
        <v/>
      </c>
      <c r="Y16" s="14" t="str">
        <f t="shared" si="9"/>
        <v/>
      </c>
      <c r="Z16" s="14" t="str">
        <f t="shared" si="10"/>
        <v/>
      </c>
    </row>
    <row r="17" spans="1:26" x14ac:dyDescent="0.25">
      <c r="A17" s="3" t="s">
        <v>149</v>
      </c>
      <c r="B17" s="10">
        <f>IF($A17="","",_xlfn.XLOOKUP("All covered buildings|"&amp;$A17,'baseline values'!$M:$M,'baseline values'!$C:$C,""))</f>
        <v>2</v>
      </c>
      <c r="C17" s="10">
        <f>IF($A17="","",_xlfn.XLOOKUP("All covered buildings|"&amp;$A17,'baseline values'!$M:$M,'baseline values'!$D:$D,""))</f>
        <v>6</v>
      </c>
      <c r="D17" s="16" t="s">
        <v>937</v>
      </c>
      <c r="E17" s="12">
        <f>IF($D17="CZ 5A median site EUI",_xlfn.XLOOKUP("All covered buildings|"&amp;$A17,'baseline values'!$M:$M,'baseline values'!$H:$H,""),IF($D17="CZ 5A 25th percentile site EUI",_xlfn.XLOOKUP("All covered buildings|"&amp;$A17,'baseline values'!$M:$M,'baseline values'!$G:$G,""),IF($D17="CZ 5A 75th percentile site EUI",_xlfn.XLOOKUP("All covered buildings|"&amp;$A17,'baseline values'!$M:$M,'baseline values'!$I:$I,""),IF($D17="Evanston median site EUI",_xlfn.XLOOKUP("All covered buildings|"&amp;$A17,'baseline values'!$M:$M,'baseline values'!$E:$E,""),IF($D17="Evanston mean site EUI",_xlfn.XLOOKUP("All covered buildings|"&amp;$A17,'baseline values'!$M:$M,'baseline values'!$F:$F,""),"")))))</f>
        <v>38.799999999999997</v>
      </c>
      <c r="F17" s="18"/>
      <c r="G17" s="12" t="str">
        <f t="shared" si="0"/>
        <v/>
      </c>
      <c r="H17" s="10" t="str">
        <f>IF(G17="","",COUNTIFS('building level site EUI'!$B:$B,$A17,'building level site EUI'!$E:$E,"&gt;"&amp;G17))</f>
        <v/>
      </c>
      <c r="I17" s="14" t="str">
        <f t="shared" si="1"/>
        <v/>
      </c>
      <c r="J17" s="18"/>
      <c r="K17" s="12" t="str">
        <f t="shared" si="2"/>
        <v/>
      </c>
      <c r="L17" s="10" t="str">
        <f>IF(K17="","",COUNTIFS('building level site EUI'!$B:$B,$A17,'building level site EUI'!$E:$E,"&gt;"&amp;K17))</f>
        <v/>
      </c>
      <c r="M17" s="14" t="str">
        <f t="shared" si="3"/>
        <v/>
      </c>
      <c r="N17" s="18">
        <v>0</v>
      </c>
      <c r="O17" s="12" t="str">
        <f t="shared" si="4"/>
        <v/>
      </c>
      <c r="P17" s="10" t="str">
        <f>IF(O17="","",COUNTIFS('building level site EUI'!$B:$B,$A17,'building level site EUI'!$E:$E,"&gt;"&amp;O17))</f>
        <v/>
      </c>
      <c r="Q17" s="14" t="str">
        <f t="shared" si="5"/>
        <v/>
      </c>
      <c r="R17" s="18"/>
      <c r="S17" s="12" t="str">
        <f t="shared" si="6"/>
        <v/>
      </c>
      <c r="T17" s="10" t="str">
        <f>IF(S17="","",COUNTIFS('building level site EUI'!$B:$B,$A17,'building level site EUI'!$E:$E,"&gt;"&amp;S17))</f>
        <v/>
      </c>
      <c r="U17" s="14" t="str">
        <f t="shared" si="7"/>
        <v/>
      </c>
      <c r="V17" s="18"/>
      <c r="W17" s="12" t="str">
        <f t="shared" si="8"/>
        <v/>
      </c>
      <c r="X17" s="10" t="str">
        <f>IF(W17="","",COUNTIFS('building level site EUI'!$B:$B,$A17,'building level site EUI'!$E:$E,"&gt;"&amp;W17))</f>
        <v/>
      </c>
      <c r="Y17" s="14" t="str">
        <f t="shared" si="9"/>
        <v/>
      </c>
      <c r="Z17" s="14" t="str">
        <f t="shared" si="10"/>
        <v/>
      </c>
    </row>
    <row r="18" spans="1:26" x14ac:dyDescent="0.25">
      <c r="A18" s="3" t="s">
        <v>66</v>
      </c>
      <c r="B18" s="10">
        <f>IF($A18="","",_xlfn.XLOOKUP("All covered buildings|"&amp;$A18,'baseline values'!$M:$M,'baseline values'!$C:$C,""))</f>
        <v>24</v>
      </c>
      <c r="C18" s="10">
        <f>IF($A18="","",_xlfn.XLOOKUP("All covered buildings|"&amp;$A18,'baseline values'!$M:$M,'baseline values'!$D:$D,""))</f>
        <v>72</v>
      </c>
      <c r="D18" s="16" t="s">
        <v>934</v>
      </c>
      <c r="E18" s="12">
        <f>IF($D18="CZ 5A median site EUI",_xlfn.XLOOKUP("All covered buildings|"&amp;$A18,'baseline values'!$M:$M,'baseline values'!$H:$H,""),IF($D18="CZ 5A 25th percentile site EUI",_xlfn.XLOOKUP("All covered buildings|"&amp;$A18,'baseline values'!$M:$M,'baseline values'!$G:$G,""),IF($D18="CZ 5A 75th percentile site EUI",_xlfn.XLOOKUP("All covered buildings|"&amp;$A18,'baseline values'!$M:$M,'baseline values'!$I:$I,""),IF($D18="Evanston median site EUI",_xlfn.XLOOKUP("All covered buildings|"&amp;$A18,'baseline values'!$M:$M,'baseline values'!$E:$E,""),IF($D18="Evanston mean site EUI",_xlfn.XLOOKUP("All covered buildings|"&amp;$A18,'baseline values'!$M:$M,'baseline values'!$F:$F,""),"")))))</f>
        <v>91.85</v>
      </c>
      <c r="F18" s="18">
        <v>0</v>
      </c>
      <c r="G18" s="12">
        <f t="shared" si="0"/>
        <v>91.85</v>
      </c>
      <c r="H18" s="10">
        <f>IF(G18="","",COUNTIFS('building level site EUI'!$B:$B,$A18,'building level site EUI'!$E:$E,"&gt;"&amp;G18))</f>
        <v>12</v>
      </c>
      <c r="I18" s="14">
        <f t="shared" si="1"/>
        <v>0.5</v>
      </c>
      <c r="J18" s="18"/>
      <c r="K18" s="12" t="str">
        <f t="shared" si="2"/>
        <v/>
      </c>
      <c r="L18" s="10" t="str">
        <f>IF(K18="","",COUNTIFS('building level site EUI'!$B:$B,$A18,'building level site EUI'!$E:$E,"&gt;"&amp;K18))</f>
        <v/>
      </c>
      <c r="M18" s="14" t="str">
        <f t="shared" si="3"/>
        <v/>
      </c>
      <c r="N18" s="18">
        <v>0</v>
      </c>
      <c r="O18" s="12" t="str">
        <f t="shared" si="4"/>
        <v/>
      </c>
      <c r="P18" s="10" t="str">
        <f>IF(O18="","",COUNTIFS('building level site EUI'!$B:$B,$A18,'building level site EUI'!$E:$E,"&gt;"&amp;O18))</f>
        <v/>
      </c>
      <c r="Q18" s="14" t="str">
        <f t="shared" si="5"/>
        <v/>
      </c>
      <c r="R18" s="18"/>
      <c r="S18" s="12" t="str">
        <f t="shared" si="6"/>
        <v/>
      </c>
      <c r="T18" s="10" t="str">
        <f>IF(S18="","",COUNTIFS('building level site EUI'!$B:$B,$A18,'building level site EUI'!$E:$E,"&gt;"&amp;S18))</f>
        <v/>
      </c>
      <c r="U18" s="14" t="str">
        <f t="shared" si="7"/>
        <v/>
      </c>
      <c r="V18" s="18"/>
      <c r="W18" s="12" t="str">
        <f t="shared" si="8"/>
        <v/>
      </c>
      <c r="X18" s="10" t="str">
        <f>IF(W18="","",COUNTIFS('building level site EUI'!$B:$B,$A18,'building level site EUI'!$E:$E,"&gt;"&amp;W18))</f>
        <v/>
      </c>
      <c r="Y18" s="14" t="str">
        <f t="shared" si="9"/>
        <v/>
      </c>
      <c r="Z18" s="14" t="str">
        <f t="shared" si="10"/>
        <v/>
      </c>
    </row>
    <row r="19" spans="1:26" x14ac:dyDescent="0.25">
      <c r="A19" s="3" t="s">
        <v>479</v>
      </c>
      <c r="B19" s="10">
        <f>IF($A19="","",_xlfn.XLOOKUP("All covered buildings|"&amp;$A19,'baseline values'!$M:$M,'baseline values'!$C:$C,""))</f>
        <v>1</v>
      </c>
      <c r="C19" s="10">
        <f>IF($A19="","",_xlfn.XLOOKUP("All covered buildings|"&amp;$A19,'baseline values'!$M:$M,'baseline values'!$D:$D,""))</f>
        <v>2</v>
      </c>
      <c r="D19" s="16" t="s">
        <v>934</v>
      </c>
      <c r="E19" s="12">
        <f>IF($D19="CZ 5A median site EUI",_xlfn.XLOOKUP("All covered buildings|"&amp;$A19,'baseline values'!$M:$M,'baseline values'!$H:$H,""),IF($D19="CZ 5A 25th percentile site EUI",_xlfn.XLOOKUP("All covered buildings|"&amp;$A19,'baseline values'!$M:$M,'baseline values'!$G:$G,""),IF($D19="CZ 5A 75th percentile site EUI",_xlfn.XLOOKUP("All covered buildings|"&amp;$A19,'baseline values'!$M:$M,'baseline values'!$I:$I,""),IF($D19="Evanston median site EUI",_xlfn.XLOOKUP("All covered buildings|"&amp;$A19,'baseline values'!$M:$M,'baseline values'!$E:$E,""),IF($D19="Evanston mean site EUI",_xlfn.XLOOKUP("All covered buildings|"&amp;$A19,'baseline values'!$M:$M,'baseline values'!$F:$F,""),"")))))</f>
        <v>109.9</v>
      </c>
      <c r="F19" s="18">
        <v>0</v>
      </c>
      <c r="G19" s="12">
        <f t="shared" si="0"/>
        <v>109.9</v>
      </c>
      <c r="H19" s="10">
        <f>IF(G19="","",COUNTIFS('building level site EUI'!$B:$B,$A19,'building level site EUI'!$E:$E,"&gt;"&amp;G19))</f>
        <v>0</v>
      </c>
      <c r="I19" s="14">
        <f t="shared" si="1"/>
        <v>0</v>
      </c>
      <c r="J19" s="18"/>
      <c r="K19" s="12" t="str">
        <f t="shared" si="2"/>
        <v/>
      </c>
      <c r="L19" s="10" t="str">
        <f>IF(K19="","",COUNTIFS('building level site EUI'!$B:$B,$A19,'building level site EUI'!$E:$E,"&gt;"&amp;K19))</f>
        <v/>
      </c>
      <c r="M19" s="14" t="str">
        <f t="shared" si="3"/>
        <v/>
      </c>
      <c r="N19" s="18">
        <v>0</v>
      </c>
      <c r="O19" s="12" t="str">
        <f t="shared" si="4"/>
        <v/>
      </c>
      <c r="P19" s="10" t="str">
        <f>IF(O19="","",COUNTIFS('building level site EUI'!$B:$B,$A19,'building level site EUI'!$E:$E,"&gt;"&amp;O19))</f>
        <v/>
      </c>
      <c r="Q19" s="14" t="str">
        <f t="shared" si="5"/>
        <v/>
      </c>
      <c r="R19" s="18"/>
      <c r="S19" s="12" t="str">
        <f t="shared" si="6"/>
        <v/>
      </c>
      <c r="T19" s="10" t="str">
        <f>IF(S19="","",COUNTIFS('building level site EUI'!$B:$B,$A19,'building level site EUI'!$E:$E,"&gt;"&amp;S19))</f>
        <v/>
      </c>
      <c r="U19" s="14" t="str">
        <f t="shared" si="7"/>
        <v/>
      </c>
      <c r="V19" s="18"/>
      <c r="W19" s="12" t="str">
        <f t="shared" si="8"/>
        <v/>
      </c>
      <c r="X19" s="10" t="str">
        <f>IF(W19="","",COUNTIFS('building level site EUI'!$B:$B,$A19,'building level site EUI'!$E:$E,"&gt;"&amp;W19))</f>
        <v/>
      </c>
      <c r="Y19" s="14" t="str">
        <f t="shared" si="9"/>
        <v/>
      </c>
      <c r="Z19" s="14" t="str">
        <f t="shared" si="10"/>
        <v/>
      </c>
    </row>
    <row r="20" spans="1:26" x14ac:dyDescent="0.25">
      <c r="A20" s="3" t="s">
        <v>467</v>
      </c>
      <c r="B20" s="10">
        <f>IF($A20="","",_xlfn.XLOOKUP("All covered buildings|"&amp;$A20,'baseline values'!$M:$M,'baseline values'!$C:$C,""))</f>
        <v>5</v>
      </c>
      <c r="C20" s="10">
        <f>IF($A20="","",_xlfn.XLOOKUP("All covered buildings|"&amp;$A20,'baseline values'!$M:$M,'baseline values'!$D:$D,""))</f>
        <v>7</v>
      </c>
      <c r="D20" s="16" t="s">
        <v>937</v>
      </c>
      <c r="E20" s="12">
        <f>IF($D20="CZ 5A median site EUI",_xlfn.XLOOKUP("All covered buildings|"&amp;$A20,'baseline values'!$M:$M,'baseline values'!$H:$H,""),IF($D20="CZ 5A 25th percentile site EUI",_xlfn.XLOOKUP("All covered buildings|"&amp;$A20,'baseline values'!$M:$M,'baseline values'!$G:$G,""),IF($D20="CZ 5A 75th percentile site EUI",_xlfn.XLOOKUP("All covered buildings|"&amp;$A20,'baseline values'!$M:$M,'baseline values'!$I:$I,""),IF($D20="Evanston median site EUI",_xlfn.XLOOKUP("All covered buildings|"&amp;$A20,'baseline values'!$M:$M,'baseline values'!$E:$E,""),IF($D20="Evanston mean site EUI",_xlfn.XLOOKUP("All covered buildings|"&amp;$A20,'baseline values'!$M:$M,'baseline values'!$F:$F,""),"")))))</f>
        <v>70.599999999999994</v>
      </c>
      <c r="F20" s="18"/>
      <c r="G20" s="12" t="str">
        <f t="shared" si="0"/>
        <v/>
      </c>
      <c r="H20" s="10" t="str">
        <f>IF(G20="","",COUNTIFS('building level site EUI'!$B:$B,$A20,'building level site EUI'!$E:$E,"&gt;"&amp;G20))</f>
        <v/>
      </c>
      <c r="I20" s="14" t="str">
        <f t="shared" si="1"/>
        <v/>
      </c>
      <c r="J20" s="18"/>
      <c r="K20" s="12" t="str">
        <f t="shared" si="2"/>
        <v/>
      </c>
      <c r="L20" s="10" t="str">
        <f>IF(K20="","",COUNTIFS('building level site EUI'!$B:$B,$A20,'building level site EUI'!$E:$E,"&gt;"&amp;K20))</f>
        <v/>
      </c>
      <c r="M20" s="14" t="str">
        <f t="shared" si="3"/>
        <v/>
      </c>
      <c r="N20" s="18">
        <v>0</v>
      </c>
      <c r="O20" s="12" t="str">
        <f t="shared" si="4"/>
        <v/>
      </c>
      <c r="P20" s="10" t="str">
        <f>IF(O20="","",COUNTIFS('building level site EUI'!$B:$B,$A20,'building level site EUI'!$E:$E,"&gt;"&amp;O20))</f>
        <v/>
      </c>
      <c r="Q20" s="14" t="str">
        <f t="shared" si="5"/>
        <v/>
      </c>
      <c r="R20" s="18"/>
      <c r="S20" s="12" t="str">
        <f t="shared" si="6"/>
        <v/>
      </c>
      <c r="T20" s="10" t="str">
        <f>IF(S20="","",COUNTIFS('building level site EUI'!$B:$B,$A20,'building level site EUI'!$E:$E,"&gt;"&amp;S20))</f>
        <v/>
      </c>
      <c r="U20" s="14" t="str">
        <f t="shared" si="7"/>
        <v/>
      </c>
      <c r="V20" s="18"/>
      <c r="W20" s="12" t="str">
        <f t="shared" si="8"/>
        <v/>
      </c>
      <c r="X20" s="10" t="str">
        <f>IF(W20="","",COUNTIFS('building level site EUI'!$B:$B,$A20,'building level site EUI'!$E:$E,"&gt;"&amp;W20))</f>
        <v/>
      </c>
      <c r="Y20" s="14" t="str">
        <f t="shared" si="9"/>
        <v/>
      </c>
      <c r="Z20" s="14" t="str">
        <f t="shared" si="10"/>
        <v/>
      </c>
    </row>
    <row r="21" spans="1:26" x14ac:dyDescent="0.25">
      <c r="A21" s="3" t="s">
        <v>319</v>
      </c>
      <c r="B21" s="10">
        <f>IF($A21="","",_xlfn.XLOOKUP("All covered buildings|"&amp;$A21,'baseline values'!$M:$M,'baseline values'!$C:$C,""))</f>
        <v>2</v>
      </c>
      <c r="C21" s="10">
        <f>IF($A21="","",_xlfn.XLOOKUP("All covered buildings|"&amp;$A21,'baseline values'!$M:$M,'baseline values'!$D:$D,""))</f>
        <v>6</v>
      </c>
      <c r="D21" s="16" t="s">
        <v>937</v>
      </c>
      <c r="E21" s="12">
        <f>IF($D21="CZ 5A median site EUI",_xlfn.XLOOKUP("All covered buildings|"&amp;$A21,'baseline values'!$M:$M,'baseline values'!$H:$H,""),IF($D21="CZ 5A 25th percentile site EUI",_xlfn.XLOOKUP("All covered buildings|"&amp;$A21,'baseline values'!$M:$M,'baseline values'!$G:$G,""),IF($D21="CZ 5A 75th percentile site EUI",_xlfn.XLOOKUP("All covered buildings|"&amp;$A21,'baseline values'!$M:$M,'baseline values'!$I:$I,""),IF($D21="Evanston median site EUI",_xlfn.XLOOKUP("All covered buildings|"&amp;$A21,'baseline values'!$M:$M,'baseline values'!$E:$E,""),IF($D21="Evanston mean site EUI",_xlfn.XLOOKUP("All covered buildings|"&amp;$A21,'baseline values'!$M:$M,'baseline values'!$F:$F,""),"")))))</f>
        <v>200.5</v>
      </c>
      <c r="F21" s="18"/>
      <c r="G21" s="12" t="str">
        <f t="shared" si="0"/>
        <v/>
      </c>
      <c r="H21" s="10" t="str">
        <f>IF(G21="","",COUNTIFS('building level site EUI'!$B:$B,$A21,'building level site EUI'!$E:$E,"&gt;"&amp;G21))</f>
        <v/>
      </c>
      <c r="I21" s="14" t="str">
        <f t="shared" si="1"/>
        <v/>
      </c>
      <c r="J21" s="18"/>
      <c r="K21" s="12" t="str">
        <f t="shared" si="2"/>
        <v/>
      </c>
      <c r="L21" s="10" t="str">
        <f>IF(K21="","",COUNTIFS('building level site EUI'!$B:$B,$A21,'building level site EUI'!$E:$E,"&gt;"&amp;K21))</f>
        <v/>
      </c>
      <c r="M21" s="14" t="str">
        <f t="shared" si="3"/>
        <v/>
      </c>
      <c r="N21" s="18">
        <v>0</v>
      </c>
      <c r="O21" s="12" t="str">
        <f t="shared" si="4"/>
        <v/>
      </c>
      <c r="P21" s="10" t="str">
        <f>IF(O21="","",COUNTIFS('building level site EUI'!$B:$B,$A21,'building level site EUI'!$E:$E,"&gt;"&amp;O21))</f>
        <v/>
      </c>
      <c r="Q21" s="14" t="str">
        <f t="shared" si="5"/>
        <v/>
      </c>
      <c r="R21" s="18"/>
      <c r="S21" s="12" t="str">
        <f t="shared" si="6"/>
        <v/>
      </c>
      <c r="T21" s="10" t="str">
        <f>IF(S21="","",COUNTIFS('building level site EUI'!$B:$B,$A21,'building level site EUI'!$E:$E,"&gt;"&amp;S21))</f>
        <v/>
      </c>
      <c r="U21" s="14" t="str">
        <f t="shared" si="7"/>
        <v/>
      </c>
      <c r="V21" s="18"/>
      <c r="W21" s="12" t="str">
        <f t="shared" si="8"/>
        <v/>
      </c>
      <c r="X21" s="10" t="str">
        <f>IF(W21="","",COUNTIFS('building level site EUI'!$B:$B,$A21,'building level site EUI'!$E:$E,"&gt;"&amp;W21))</f>
        <v/>
      </c>
      <c r="Y21" s="14" t="str">
        <f t="shared" si="9"/>
        <v/>
      </c>
      <c r="Z21" s="14" t="str">
        <f t="shared" si="10"/>
        <v/>
      </c>
    </row>
    <row r="22" spans="1:26" ht="28.9" customHeight="1" x14ac:dyDescent="0.25">
      <c r="A22" s="3" t="s">
        <v>60</v>
      </c>
      <c r="B22" s="10">
        <f>IF($A22="","",_xlfn.XLOOKUP("All covered buildings|"&amp;$A22,'baseline values'!$M:$M,'baseline values'!$C:$C,""))</f>
        <v>1</v>
      </c>
      <c r="C22" s="10">
        <f>IF($A22="","",_xlfn.XLOOKUP("All covered buildings|"&amp;$A22,'baseline values'!$M:$M,'baseline values'!$D:$D,""))</f>
        <v>2</v>
      </c>
      <c r="D22" s="16" t="s">
        <v>934</v>
      </c>
      <c r="E22" s="12">
        <f>IF($D22="CZ 5A median site EUI",_xlfn.XLOOKUP("All covered buildings|"&amp;$A22,'baseline values'!$M:$M,'baseline values'!$H:$H,""),IF($D22="CZ 5A 25th percentile site EUI",_xlfn.XLOOKUP("All covered buildings|"&amp;$A22,'baseline values'!$M:$M,'baseline values'!$G:$G,""),IF($D22="CZ 5A 75th percentile site EUI",_xlfn.XLOOKUP("All covered buildings|"&amp;$A22,'baseline values'!$M:$M,'baseline values'!$I:$I,""),IF($D22="Evanston median site EUI",_xlfn.XLOOKUP("All covered buildings|"&amp;$A22,'baseline values'!$M:$M,'baseline values'!$E:$E,""),IF($D22="Evanston mean site EUI",_xlfn.XLOOKUP("All covered buildings|"&amp;$A22,'baseline values'!$M:$M,'baseline values'!$F:$F,""),"")))))</f>
        <v>157.9</v>
      </c>
      <c r="F22" s="18">
        <v>0</v>
      </c>
      <c r="G22" s="12">
        <f t="shared" si="0"/>
        <v>157.9</v>
      </c>
      <c r="H22" s="10">
        <f>IF(G22="","",COUNTIFS('building level site EUI'!$B:$B,$A22,'building level site EUI'!$E:$E,"&gt;"&amp;G22))</f>
        <v>0</v>
      </c>
      <c r="I22" s="14">
        <f t="shared" si="1"/>
        <v>0</v>
      </c>
      <c r="J22" s="18"/>
      <c r="K22" s="12" t="str">
        <f t="shared" si="2"/>
        <v/>
      </c>
      <c r="L22" s="10" t="str">
        <f>IF(K22="","",COUNTIFS('building level site EUI'!$B:$B,$A22,'building level site EUI'!$E:$E,"&gt;"&amp;K22))</f>
        <v/>
      </c>
      <c r="M22" s="14" t="str">
        <f t="shared" si="3"/>
        <v/>
      </c>
      <c r="N22" s="18">
        <v>0</v>
      </c>
      <c r="O22" s="12" t="str">
        <f t="shared" si="4"/>
        <v/>
      </c>
      <c r="P22" s="10" t="str">
        <f>IF(O22="","",COUNTIFS('building level site EUI'!$B:$B,$A22,'building level site EUI'!$E:$E,"&gt;"&amp;O22))</f>
        <v/>
      </c>
      <c r="Q22" s="14" t="str">
        <f t="shared" si="5"/>
        <v/>
      </c>
      <c r="R22" s="18"/>
      <c r="S22" s="12" t="str">
        <f t="shared" si="6"/>
        <v/>
      </c>
      <c r="T22" s="10" t="str">
        <f>IF(S22="","",COUNTIFS('building level site EUI'!$B:$B,$A22,'building level site EUI'!$E:$E,"&gt;"&amp;S22))</f>
        <v/>
      </c>
      <c r="U22" s="14" t="str">
        <f t="shared" si="7"/>
        <v/>
      </c>
      <c r="V22" s="18"/>
      <c r="W22" s="12" t="str">
        <f t="shared" si="8"/>
        <v/>
      </c>
      <c r="X22" s="10" t="str">
        <f>IF(W22="","",COUNTIFS('building level site EUI'!$B:$B,$A22,'building level site EUI'!$E:$E,"&gt;"&amp;W22))</f>
        <v/>
      </c>
      <c r="Y22" s="14" t="str">
        <f t="shared" si="9"/>
        <v/>
      </c>
      <c r="Z22" s="14" t="str">
        <f t="shared" si="10"/>
        <v/>
      </c>
    </row>
    <row r="23" spans="1:26" x14ac:dyDescent="0.25">
      <c r="A23" s="3" t="s">
        <v>377</v>
      </c>
      <c r="B23" s="10">
        <f>IF($A23="","",_xlfn.XLOOKUP("All covered buildings|"&amp;$A23,'baseline values'!$M:$M,'baseline values'!$C:$C,""))</f>
        <v>5</v>
      </c>
      <c r="C23" s="10">
        <f>IF($A23="","",_xlfn.XLOOKUP("All covered buildings|"&amp;$A23,'baseline values'!$M:$M,'baseline values'!$D:$D,""))</f>
        <v>15</v>
      </c>
      <c r="D23" s="16" t="s">
        <v>937</v>
      </c>
      <c r="E23" s="12">
        <f>IF($D23="CZ 5A median site EUI",_xlfn.XLOOKUP("All covered buildings|"&amp;$A23,'baseline values'!$M:$M,'baseline values'!$H:$H,""),IF($D23="CZ 5A 25th percentile site EUI",_xlfn.XLOOKUP("All covered buildings|"&amp;$A23,'baseline values'!$M:$M,'baseline values'!$G:$G,""),IF($D23="CZ 5A 75th percentile site EUI",_xlfn.XLOOKUP("All covered buildings|"&amp;$A23,'baseline values'!$M:$M,'baseline values'!$I:$I,""),IF($D23="Evanston median site EUI",_xlfn.XLOOKUP("All covered buildings|"&amp;$A23,'baseline values'!$M:$M,'baseline values'!$E:$E,""),IF($D23="Evanston mean site EUI",_xlfn.XLOOKUP("All covered buildings|"&amp;$A23,'baseline values'!$M:$M,'baseline values'!$F:$F,""),"")))))</f>
        <v>9.3000000000000007</v>
      </c>
      <c r="F23" s="18"/>
      <c r="G23" s="12" t="str">
        <f t="shared" si="0"/>
        <v/>
      </c>
      <c r="H23" s="10" t="str">
        <f>IF(G23="","",COUNTIFS('building level site EUI'!$B:$B,$A23,'building level site EUI'!$E:$E,"&gt;"&amp;G23))</f>
        <v/>
      </c>
      <c r="I23" s="14" t="str">
        <f t="shared" si="1"/>
        <v/>
      </c>
      <c r="J23" s="18"/>
      <c r="K23" s="12" t="str">
        <f t="shared" si="2"/>
        <v/>
      </c>
      <c r="L23" s="10" t="str">
        <f>IF(K23="","",COUNTIFS('building level site EUI'!$B:$B,$A23,'building level site EUI'!$E:$E,"&gt;"&amp;K23))</f>
        <v/>
      </c>
      <c r="M23" s="14" t="str">
        <f t="shared" si="3"/>
        <v/>
      </c>
      <c r="N23" s="18">
        <v>0</v>
      </c>
      <c r="O23" s="12" t="str">
        <f t="shared" si="4"/>
        <v/>
      </c>
      <c r="P23" s="10" t="str">
        <f>IF(O23="","",COUNTIFS('building level site EUI'!$B:$B,$A23,'building level site EUI'!$E:$E,"&gt;"&amp;O23))</f>
        <v/>
      </c>
      <c r="Q23" s="14" t="str">
        <f t="shared" si="5"/>
        <v/>
      </c>
      <c r="R23" s="18"/>
      <c r="S23" s="12" t="str">
        <f t="shared" si="6"/>
        <v/>
      </c>
      <c r="T23" s="10" t="str">
        <f>IF(S23="","",COUNTIFS('building level site EUI'!$B:$B,$A23,'building level site EUI'!$E:$E,"&gt;"&amp;S23))</f>
        <v/>
      </c>
      <c r="U23" s="14" t="str">
        <f t="shared" si="7"/>
        <v/>
      </c>
      <c r="V23" s="18"/>
      <c r="W23" s="12" t="str">
        <f t="shared" si="8"/>
        <v/>
      </c>
      <c r="X23" s="10" t="str">
        <f>IF(W23="","",COUNTIFS('building level site EUI'!$B:$B,$A23,'building level site EUI'!$E:$E,"&gt;"&amp;W23))</f>
        <v/>
      </c>
      <c r="Y23" s="14" t="str">
        <f t="shared" si="9"/>
        <v/>
      </c>
      <c r="Z23" s="14" t="str">
        <f t="shared" si="10"/>
        <v/>
      </c>
    </row>
    <row r="24" spans="1:26" x14ac:dyDescent="0.25">
      <c r="A24" s="3" t="s">
        <v>223</v>
      </c>
      <c r="B24" s="10">
        <f>IF($A24="","",_xlfn.XLOOKUP("All covered buildings|"&amp;$A24,'baseline values'!$M:$M,'baseline values'!$C:$C,""))</f>
        <v>3</v>
      </c>
      <c r="C24" s="10">
        <f>IF($A24="","",_xlfn.XLOOKUP("All covered buildings|"&amp;$A24,'baseline values'!$M:$M,'baseline values'!$D:$D,""))</f>
        <v>10</v>
      </c>
      <c r="D24" s="16" t="s">
        <v>937</v>
      </c>
      <c r="E24" s="12">
        <f>IF($D24="CZ 5A median site EUI",_xlfn.XLOOKUP("All covered buildings|"&amp;$A24,'baseline values'!$M:$M,'baseline values'!$H:$H,""),IF($D24="CZ 5A 25th percentile site EUI",_xlfn.XLOOKUP("All covered buildings|"&amp;$A24,'baseline values'!$M:$M,'baseline values'!$G:$G,""),IF($D24="CZ 5A 75th percentile site EUI",_xlfn.XLOOKUP("All covered buildings|"&amp;$A24,'baseline values'!$M:$M,'baseline values'!$I:$I,""),IF($D24="Evanston median site EUI",_xlfn.XLOOKUP("All covered buildings|"&amp;$A24,'baseline values'!$M:$M,'baseline values'!$E:$E,""),IF($D24="Evanston mean site EUI",_xlfn.XLOOKUP("All covered buildings|"&amp;$A24,'baseline values'!$M:$M,'baseline values'!$F:$F,""),"")))))</f>
        <v>72.900000000000006</v>
      </c>
      <c r="F24" s="18"/>
      <c r="G24" s="12" t="str">
        <f t="shared" si="0"/>
        <v/>
      </c>
      <c r="H24" s="10" t="str">
        <f>IF(G24="","",COUNTIFS('building level site EUI'!$B:$B,$A24,'building level site EUI'!$E:$E,"&gt;"&amp;G24))</f>
        <v/>
      </c>
      <c r="I24" s="14" t="str">
        <f t="shared" si="1"/>
        <v/>
      </c>
      <c r="J24" s="18"/>
      <c r="K24" s="12" t="str">
        <f t="shared" si="2"/>
        <v/>
      </c>
      <c r="L24" s="10" t="str">
        <f>IF(K24="","",COUNTIFS('building level site EUI'!$B:$B,$A24,'building level site EUI'!$E:$E,"&gt;"&amp;K24))</f>
        <v/>
      </c>
      <c r="M24" s="14" t="str">
        <f t="shared" si="3"/>
        <v/>
      </c>
      <c r="N24" s="18">
        <v>0</v>
      </c>
      <c r="O24" s="12" t="str">
        <f t="shared" si="4"/>
        <v/>
      </c>
      <c r="P24" s="10" t="str">
        <f>IF(O24="","",COUNTIFS('building level site EUI'!$B:$B,$A24,'building level site EUI'!$E:$E,"&gt;"&amp;O24))</f>
        <v/>
      </c>
      <c r="Q24" s="14" t="str">
        <f t="shared" si="5"/>
        <v/>
      </c>
      <c r="R24" s="18"/>
      <c r="S24" s="12" t="str">
        <f t="shared" si="6"/>
        <v/>
      </c>
      <c r="T24" s="10" t="str">
        <f>IF(S24="","",COUNTIFS('building level site EUI'!$B:$B,$A24,'building level site EUI'!$E:$E,"&gt;"&amp;S24))</f>
        <v/>
      </c>
      <c r="U24" s="14" t="str">
        <f t="shared" si="7"/>
        <v/>
      </c>
      <c r="V24" s="18"/>
      <c r="W24" s="12" t="str">
        <f t="shared" si="8"/>
        <v/>
      </c>
      <c r="X24" s="10" t="str">
        <f>IF(W24="","",COUNTIFS('building level site EUI'!$B:$B,$A24,'building level site EUI'!$E:$E,"&gt;"&amp;W24))</f>
        <v/>
      </c>
      <c r="Y24" s="14" t="str">
        <f t="shared" si="9"/>
        <v/>
      </c>
      <c r="Z24" s="14" t="str">
        <f t="shared" si="10"/>
        <v/>
      </c>
    </row>
    <row r="25" spans="1:26" ht="28.9" customHeight="1" x14ac:dyDescent="0.25">
      <c r="A25" s="3" t="s">
        <v>815</v>
      </c>
      <c r="B25" s="10">
        <f>IF($A25="","",_xlfn.XLOOKUP("All covered buildings|"&amp;$A25,'baseline values'!$M:$M,'baseline values'!$C:$C,""))</f>
        <v>1</v>
      </c>
      <c r="C25" s="10">
        <f>IF($A25="","",_xlfn.XLOOKUP("All covered buildings|"&amp;$A25,'baseline values'!$M:$M,'baseline values'!$D:$D,""))</f>
        <v>2</v>
      </c>
      <c r="D25" s="16" t="s">
        <v>934</v>
      </c>
      <c r="E25" s="12">
        <f>IF($D25="CZ 5A median site EUI",_xlfn.XLOOKUP("All covered buildings|"&amp;$A25,'baseline values'!$M:$M,'baseline values'!$H:$H,""),IF($D25="CZ 5A 25th percentile site EUI",_xlfn.XLOOKUP("All covered buildings|"&amp;$A25,'baseline values'!$M:$M,'baseline values'!$G:$G,""),IF($D25="CZ 5A 75th percentile site EUI",_xlfn.XLOOKUP("All covered buildings|"&amp;$A25,'baseline values'!$M:$M,'baseline values'!$I:$I,""),IF($D25="Evanston median site EUI",_xlfn.XLOOKUP("All covered buildings|"&amp;$A25,'baseline values'!$M:$M,'baseline values'!$E:$E,""),IF($D25="Evanston mean site EUI",_xlfn.XLOOKUP("All covered buildings|"&amp;$A25,'baseline values'!$M:$M,'baseline values'!$F:$F,""),"")))))</f>
        <v>86.05</v>
      </c>
      <c r="F25" s="18">
        <v>0</v>
      </c>
      <c r="G25" s="12">
        <f t="shared" si="0"/>
        <v>86.05</v>
      </c>
      <c r="H25" s="10">
        <f>IF(G25="","",COUNTIFS('building level site EUI'!$B:$B,$A25,'building level site EUI'!$E:$E,"&gt;"&amp;G25))</f>
        <v>0</v>
      </c>
      <c r="I25" s="14">
        <f t="shared" si="1"/>
        <v>0</v>
      </c>
      <c r="J25" s="18"/>
      <c r="K25" s="12" t="str">
        <f t="shared" si="2"/>
        <v/>
      </c>
      <c r="L25" s="10" t="str">
        <f>IF(K25="","",COUNTIFS('building level site EUI'!$B:$B,$A25,'building level site EUI'!$E:$E,"&gt;"&amp;K25))</f>
        <v/>
      </c>
      <c r="M25" s="14" t="str">
        <f t="shared" si="3"/>
        <v/>
      </c>
      <c r="N25" s="18">
        <v>0</v>
      </c>
      <c r="O25" s="12" t="str">
        <f t="shared" si="4"/>
        <v/>
      </c>
      <c r="P25" s="10" t="str">
        <f>IF(O25="","",COUNTIFS('building level site EUI'!$B:$B,$A25,'building level site EUI'!$E:$E,"&gt;"&amp;O25))</f>
        <v/>
      </c>
      <c r="Q25" s="14" t="str">
        <f t="shared" si="5"/>
        <v/>
      </c>
      <c r="R25" s="18"/>
      <c r="S25" s="12" t="str">
        <f t="shared" si="6"/>
        <v/>
      </c>
      <c r="T25" s="10" t="str">
        <f>IF(S25="","",COUNTIFS('building level site EUI'!$B:$B,$A25,'building level site EUI'!$E:$E,"&gt;"&amp;S25))</f>
        <v/>
      </c>
      <c r="U25" s="14" t="str">
        <f t="shared" si="7"/>
        <v/>
      </c>
      <c r="V25" s="18"/>
      <c r="W25" s="12" t="str">
        <f t="shared" si="8"/>
        <v/>
      </c>
      <c r="X25" s="10" t="str">
        <f>IF(W25="","",COUNTIFS('building level site EUI'!$B:$B,$A25,'building level site EUI'!$E:$E,"&gt;"&amp;W25))</f>
        <v/>
      </c>
      <c r="Y25" s="14" t="str">
        <f t="shared" si="9"/>
        <v/>
      </c>
      <c r="Z25" s="14" t="str">
        <f t="shared" si="10"/>
        <v/>
      </c>
    </row>
    <row r="26" spans="1:26" x14ac:dyDescent="0.25">
      <c r="A26" s="3" t="s">
        <v>510</v>
      </c>
      <c r="B26" s="10">
        <f>IF($A26="","",_xlfn.XLOOKUP("All covered buildings|"&amp;$A26,'baseline values'!$M:$M,'baseline values'!$C:$C,""))</f>
        <v>1</v>
      </c>
      <c r="C26" s="10">
        <f>IF($A26="","",_xlfn.XLOOKUP("All covered buildings|"&amp;$A26,'baseline values'!$M:$M,'baseline values'!$D:$D,""))</f>
        <v>1</v>
      </c>
      <c r="D26" s="16" t="s">
        <v>934</v>
      </c>
      <c r="E26" s="12">
        <f>IF($D26="CZ 5A median site EUI",_xlfn.XLOOKUP("All covered buildings|"&amp;$A26,'baseline values'!$M:$M,'baseline values'!$H:$H,""),IF($D26="CZ 5A 25th percentile site EUI",_xlfn.XLOOKUP("All covered buildings|"&amp;$A26,'baseline values'!$M:$M,'baseline values'!$G:$G,""),IF($D26="CZ 5A 75th percentile site EUI",_xlfn.XLOOKUP("All covered buildings|"&amp;$A26,'baseline values'!$M:$M,'baseline values'!$I:$I,""),IF($D26="Evanston median site EUI",_xlfn.XLOOKUP("All covered buildings|"&amp;$A26,'baseline values'!$M:$M,'baseline values'!$E:$E,""),IF($D26="Evanston mean site EUI",_xlfn.XLOOKUP("All covered buildings|"&amp;$A26,'baseline values'!$M:$M,'baseline values'!$F:$F,""),"")))))</f>
        <v>133.9</v>
      </c>
      <c r="F26" s="18">
        <v>0</v>
      </c>
      <c r="G26" s="12">
        <f t="shared" si="0"/>
        <v>133.9</v>
      </c>
      <c r="H26" s="10">
        <f>IF(G26="","",COUNTIFS('building level site EUI'!$B:$B,$A26,'building level site EUI'!$E:$E,"&gt;"&amp;G26))</f>
        <v>0</v>
      </c>
      <c r="I26" s="14">
        <f t="shared" si="1"/>
        <v>0</v>
      </c>
      <c r="J26" s="18"/>
      <c r="K26" s="12" t="str">
        <f t="shared" si="2"/>
        <v/>
      </c>
      <c r="L26" s="10" t="str">
        <f>IF(K26="","",COUNTIFS('building level site EUI'!$B:$B,$A26,'building level site EUI'!$E:$E,"&gt;"&amp;K26))</f>
        <v/>
      </c>
      <c r="M26" s="14" t="str">
        <f t="shared" si="3"/>
        <v/>
      </c>
      <c r="N26" s="18">
        <v>0</v>
      </c>
      <c r="O26" s="12" t="str">
        <f t="shared" si="4"/>
        <v/>
      </c>
      <c r="P26" s="10" t="str">
        <f>IF(O26="","",COUNTIFS('building level site EUI'!$B:$B,$A26,'building level site EUI'!$E:$E,"&gt;"&amp;O26))</f>
        <v/>
      </c>
      <c r="Q26" s="14" t="str">
        <f t="shared" si="5"/>
        <v/>
      </c>
      <c r="R26" s="18"/>
      <c r="S26" s="12" t="str">
        <f t="shared" si="6"/>
        <v/>
      </c>
      <c r="T26" s="10" t="str">
        <f>IF(S26="","",COUNTIFS('building level site EUI'!$B:$B,$A26,'building level site EUI'!$E:$E,"&gt;"&amp;S26))</f>
        <v/>
      </c>
      <c r="U26" s="14" t="str">
        <f t="shared" si="7"/>
        <v/>
      </c>
      <c r="V26" s="18"/>
      <c r="W26" s="12" t="str">
        <f t="shared" si="8"/>
        <v/>
      </c>
      <c r="X26" s="10" t="str">
        <f>IF(W26="","",COUNTIFS('building level site EUI'!$B:$B,$A26,'building level site EUI'!$E:$E,"&gt;"&amp;W26))</f>
        <v/>
      </c>
      <c r="Y26" s="14" t="str">
        <f t="shared" si="9"/>
        <v/>
      </c>
      <c r="Z26" s="14" t="str">
        <f t="shared" si="10"/>
        <v/>
      </c>
    </row>
    <row r="27" spans="1:26" x14ac:dyDescent="0.25">
      <c r="A27" s="3" t="s">
        <v>236</v>
      </c>
      <c r="B27" s="10">
        <f>IF($A27="","",_xlfn.XLOOKUP("All covered buildings|"&amp;$A27,'baseline values'!$M:$M,'baseline values'!$C:$C,""))</f>
        <v>1</v>
      </c>
      <c r="C27" s="10">
        <f>IF($A27="","",_xlfn.XLOOKUP("All covered buildings|"&amp;$A27,'baseline values'!$M:$M,'baseline values'!$D:$D,""))</f>
        <v>2</v>
      </c>
      <c r="D27" s="16" t="s">
        <v>934</v>
      </c>
      <c r="E27" s="12">
        <f>IF($D27="CZ 5A median site EUI",_xlfn.XLOOKUP("All covered buildings|"&amp;$A27,'baseline values'!$M:$M,'baseline values'!$H:$H,""),IF($D27="CZ 5A 25th percentile site EUI",_xlfn.XLOOKUP("All covered buildings|"&amp;$A27,'baseline values'!$M:$M,'baseline values'!$G:$G,""),IF($D27="CZ 5A 75th percentile site EUI",_xlfn.XLOOKUP("All covered buildings|"&amp;$A27,'baseline values'!$M:$M,'baseline values'!$I:$I,""),IF($D27="Evanston median site EUI",_xlfn.XLOOKUP("All covered buildings|"&amp;$A27,'baseline values'!$M:$M,'baseline values'!$E:$E,""),IF($D27="Evanston mean site EUI",_xlfn.XLOOKUP("All covered buildings|"&amp;$A27,'baseline values'!$M:$M,'baseline values'!$F:$F,""),"")))))</f>
        <v>75.400000000000006</v>
      </c>
      <c r="F27" s="18">
        <v>0</v>
      </c>
      <c r="G27" s="12">
        <f t="shared" si="0"/>
        <v>75.400000000000006</v>
      </c>
      <c r="H27" s="10">
        <f>IF(G27="","",COUNTIFS('building level site EUI'!$B:$B,$A27,'building level site EUI'!$E:$E,"&gt;"&amp;G27))</f>
        <v>0</v>
      </c>
      <c r="I27" s="14">
        <f t="shared" si="1"/>
        <v>0</v>
      </c>
      <c r="J27" s="18"/>
      <c r="K27" s="12" t="str">
        <f t="shared" si="2"/>
        <v/>
      </c>
      <c r="L27" s="10" t="str">
        <f>IF(K27="","",COUNTIFS('building level site EUI'!$B:$B,$A27,'building level site EUI'!$E:$E,"&gt;"&amp;K27))</f>
        <v/>
      </c>
      <c r="M27" s="14" t="str">
        <f t="shared" si="3"/>
        <v/>
      </c>
      <c r="N27" s="18">
        <v>0</v>
      </c>
      <c r="O27" s="12" t="str">
        <f t="shared" si="4"/>
        <v/>
      </c>
      <c r="P27" s="10" t="str">
        <f>IF(O27="","",COUNTIFS('building level site EUI'!$B:$B,$A27,'building level site EUI'!$E:$E,"&gt;"&amp;O27))</f>
        <v/>
      </c>
      <c r="Q27" s="14" t="str">
        <f t="shared" si="5"/>
        <v/>
      </c>
      <c r="R27" s="18"/>
      <c r="S27" s="12" t="str">
        <f t="shared" si="6"/>
        <v/>
      </c>
      <c r="T27" s="10" t="str">
        <f>IF(S27="","",COUNTIFS('building level site EUI'!$B:$B,$A27,'building level site EUI'!$E:$E,"&gt;"&amp;S27))</f>
        <v/>
      </c>
      <c r="U27" s="14" t="str">
        <f t="shared" si="7"/>
        <v/>
      </c>
      <c r="V27" s="18"/>
      <c r="W27" s="12" t="str">
        <f t="shared" si="8"/>
        <v/>
      </c>
      <c r="X27" s="10" t="str">
        <f>IF(W27="","",COUNTIFS('building level site EUI'!$B:$B,$A27,'building level site EUI'!$E:$E,"&gt;"&amp;W27))</f>
        <v/>
      </c>
      <c r="Y27" s="14" t="str">
        <f t="shared" si="9"/>
        <v/>
      </c>
      <c r="Z27" s="14" t="str">
        <f t="shared" si="10"/>
        <v/>
      </c>
    </row>
    <row r="28" spans="1:26" x14ac:dyDescent="0.25">
      <c r="A28" s="3" t="s">
        <v>233</v>
      </c>
      <c r="B28" s="10">
        <f>IF($A28="","",_xlfn.XLOOKUP("All covered buildings|"&amp;$A28,'baseline values'!$M:$M,'baseline values'!$C:$C,""))</f>
        <v>24</v>
      </c>
      <c r="C28" s="10">
        <f>IF($A28="","",_xlfn.XLOOKUP("All covered buildings|"&amp;$A28,'baseline values'!$M:$M,'baseline values'!$D:$D,""))</f>
        <v>94</v>
      </c>
      <c r="D28" s="16" t="s">
        <v>937</v>
      </c>
      <c r="E28" s="12">
        <f>IF($D28="CZ 5A median site EUI",_xlfn.XLOOKUP("All covered buildings|"&amp;$A28,'baseline values'!$M:$M,'baseline values'!$H:$H,""),IF($D28="CZ 5A 25th percentile site EUI",_xlfn.XLOOKUP("All covered buildings|"&amp;$A28,'baseline values'!$M:$M,'baseline values'!$G:$G,""),IF($D28="CZ 5A 75th percentile site EUI",_xlfn.XLOOKUP("All covered buildings|"&amp;$A28,'baseline values'!$M:$M,'baseline values'!$I:$I,""),IF($D28="Evanston median site EUI",_xlfn.XLOOKUP("All covered buildings|"&amp;$A28,'baseline values'!$M:$M,'baseline values'!$E:$E,""),IF($D28="Evanston mean site EUI",_xlfn.XLOOKUP("All covered buildings|"&amp;$A28,'baseline values'!$M:$M,'baseline values'!$F:$F,""),"")))))</f>
        <v>72.3</v>
      </c>
      <c r="F28" s="18"/>
      <c r="G28" s="12" t="str">
        <f t="shared" si="0"/>
        <v/>
      </c>
      <c r="H28" s="10" t="str">
        <f>IF(G28="","",COUNTIFS('building level site EUI'!$B:$B,$A28,'building level site EUI'!$E:$E,"&gt;"&amp;G28))</f>
        <v/>
      </c>
      <c r="I28" s="14" t="str">
        <f t="shared" si="1"/>
        <v/>
      </c>
      <c r="J28" s="18"/>
      <c r="K28" s="12" t="str">
        <f t="shared" si="2"/>
        <v/>
      </c>
      <c r="L28" s="10" t="str">
        <f>IF(K28="","",COUNTIFS('building level site EUI'!$B:$B,$A28,'building level site EUI'!$E:$E,"&gt;"&amp;K28))</f>
        <v/>
      </c>
      <c r="M28" s="14" t="str">
        <f t="shared" si="3"/>
        <v/>
      </c>
      <c r="N28" s="18">
        <v>0</v>
      </c>
      <c r="O28" s="12" t="str">
        <f t="shared" si="4"/>
        <v/>
      </c>
      <c r="P28" s="10" t="str">
        <f>IF(O28="","",COUNTIFS('building level site EUI'!$B:$B,$A28,'building level site EUI'!$E:$E,"&gt;"&amp;O28))</f>
        <v/>
      </c>
      <c r="Q28" s="14" t="str">
        <f t="shared" si="5"/>
        <v/>
      </c>
      <c r="R28" s="18"/>
      <c r="S28" s="12" t="str">
        <f t="shared" si="6"/>
        <v/>
      </c>
      <c r="T28" s="10" t="str">
        <f>IF(S28="","",COUNTIFS('building level site EUI'!$B:$B,$A28,'building level site EUI'!$E:$E,"&gt;"&amp;S28))</f>
        <v/>
      </c>
      <c r="U28" s="14" t="str">
        <f t="shared" si="7"/>
        <v/>
      </c>
      <c r="V28" s="18"/>
      <c r="W28" s="12" t="str">
        <f t="shared" si="8"/>
        <v/>
      </c>
      <c r="X28" s="10" t="str">
        <f>IF(W28="","",COUNTIFS('building level site EUI'!$B:$B,$A28,'building level site EUI'!$E:$E,"&gt;"&amp;W28))</f>
        <v/>
      </c>
      <c r="Y28" s="14" t="str">
        <f t="shared" si="9"/>
        <v/>
      </c>
      <c r="Z28" s="14" t="str">
        <f t="shared" si="10"/>
        <v/>
      </c>
    </row>
    <row r="29" spans="1:26" x14ac:dyDescent="0.25">
      <c r="A29" s="3" t="s">
        <v>680</v>
      </c>
      <c r="B29" s="10">
        <f>IF($A29="","",_xlfn.XLOOKUP("All covered buildings|"&amp;$A29,'baseline values'!$M:$M,'baseline values'!$C:$C,""))</f>
        <v>2</v>
      </c>
      <c r="C29" s="10">
        <f>IF($A29="","",_xlfn.XLOOKUP("All covered buildings|"&amp;$A29,'baseline values'!$M:$M,'baseline values'!$D:$D,""))</f>
        <v>3</v>
      </c>
      <c r="D29" s="16" t="s">
        <v>937</v>
      </c>
      <c r="E29" s="12">
        <f>IF($D29="CZ 5A median site EUI",_xlfn.XLOOKUP("All covered buildings|"&amp;$A29,'baseline values'!$M:$M,'baseline values'!$H:$H,""),IF($D29="CZ 5A 25th percentile site EUI",_xlfn.XLOOKUP("All covered buildings|"&amp;$A29,'baseline values'!$M:$M,'baseline values'!$G:$G,""),IF($D29="CZ 5A 75th percentile site EUI",_xlfn.XLOOKUP("All covered buildings|"&amp;$A29,'baseline values'!$M:$M,'baseline values'!$I:$I,""),IF($D29="Evanston median site EUI",_xlfn.XLOOKUP("All covered buildings|"&amp;$A29,'baseline values'!$M:$M,'baseline values'!$E:$E,""),IF($D29="Evanston mean site EUI",_xlfn.XLOOKUP("All covered buildings|"&amp;$A29,'baseline values'!$M:$M,'baseline values'!$F:$F,""),"")))))</f>
        <v>93</v>
      </c>
      <c r="F29" s="18"/>
      <c r="G29" s="12" t="str">
        <f t="shared" si="0"/>
        <v/>
      </c>
      <c r="H29" s="10" t="str">
        <f>IF(G29="","",COUNTIFS('building level site EUI'!$B:$B,$A29,'building level site EUI'!$E:$E,"&gt;"&amp;G29))</f>
        <v/>
      </c>
      <c r="I29" s="14" t="str">
        <f t="shared" si="1"/>
        <v/>
      </c>
      <c r="J29" s="18"/>
      <c r="K29" s="12" t="str">
        <f t="shared" si="2"/>
        <v/>
      </c>
      <c r="L29" s="10" t="str">
        <f>IF(K29="","",COUNTIFS('building level site EUI'!$B:$B,$A29,'building level site EUI'!$E:$E,"&gt;"&amp;K29))</f>
        <v/>
      </c>
      <c r="M29" s="14" t="str">
        <f t="shared" si="3"/>
        <v/>
      </c>
      <c r="N29" s="18">
        <v>0</v>
      </c>
      <c r="O29" s="12" t="str">
        <f t="shared" si="4"/>
        <v/>
      </c>
      <c r="P29" s="10" t="str">
        <f>IF(O29="","",COUNTIFS('building level site EUI'!$B:$B,$A29,'building level site EUI'!$E:$E,"&gt;"&amp;O29))</f>
        <v/>
      </c>
      <c r="Q29" s="14" t="str">
        <f t="shared" si="5"/>
        <v/>
      </c>
      <c r="R29" s="18"/>
      <c r="S29" s="12" t="str">
        <f t="shared" si="6"/>
        <v/>
      </c>
      <c r="T29" s="10" t="str">
        <f>IF(S29="","",COUNTIFS('building level site EUI'!$B:$B,$A29,'building level site EUI'!$E:$E,"&gt;"&amp;S29))</f>
        <v/>
      </c>
      <c r="U29" s="14" t="str">
        <f t="shared" si="7"/>
        <v/>
      </c>
      <c r="V29" s="18"/>
      <c r="W29" s="12" t="str">
        <f t="shared" si="8"/>
        <v/>
      </c>
      <c r="X29" s="10" t="str">
        <f>IF(W29="","",COUNTIFS('building level site EUI'!$B:$B,$A29,'building level site EUI'!$E:$E,"&gt;"&amp;W29))</f>
        <v/>
      </c>
      <c r="Y29" s="14" t="str">
        <f t="shared" si="9"/>
        <v/>
      </c>
      <c r="Z29" s="14" t="str">
        <f t="shared" si="10"/>
        <v/>
      </c>
    </row>
    <row r="30" spans="1:26" x14ac:dyDescent="0.25">
      <c r="A30" s="3" t="s">
        <v>164</v>
      </c>
      <c r="B30" s="10">
        <f>IF($A30="","",_xlfn.XLOOKUP("All covered buildings|"&amp;$A30,'baseline values'!$M:$M,'baseline values'!$C:$C,""))</f>
        <v>6</v>
      </c>
      <c r="C30" s="10">
        <f>IF($A30="","",_xlfn.XLOOKUP("All covered buildings|"&amp;$A30,'baseline values'!$M:$M,'baseline values'!$D:$D,""))</f>
        <v>18</v>
      </c>
      <c r="D30" s="16" t="s">
        <v>937</v>
      </c>
      <c r="E30" s="12">
        <f>IF($D30="CZ 5A median site EUI",_xlfn.XLOOKUP("All covered buildings|"&amp;$A30,'baseline values'!$M:$M,'baseline values'!$H:$H,""),IF($D30="CZ 5A 25th percentile site EUI",_xlfn.XLOOKUP("All covered buildings|"&amp;$A30,'baseline values'!$M:$M,'baseline values'!$G:$G,""),IF($D30="CZ 5A 75th percentile site EUI",_xlfn.XLOOKUP("All covered buildings|"&amp;$A30,'baseline values'!$M:$M,'baseline values'!$I:$I,""),IF($D30="Evanston median site EUI",_xlfn.XLOOKUP("All covered buildings|"&amp;$A30,'baseline values'!$M:$M,'baseline values'!$E:$E,""),IF($D30="Evanston mean site EUI",_xlfn.XLOOKUP("All covered buildings|"&amp;$A30,'baseline values'!$M:$M,'baseline values'!$F:$F,""),"")))))</f>
        <v>72.8</v>
      </c>
      <c r="F30" s="18"/>
      <c r="G30" s="12" t="str">
        <f t="shared" si="0"/>
        <v/>
      </c>
      <c r="H30" s="10" t="str">
        <f>IF(G30="","",COUNTIFS('building level site EUI'!$B:$B,$A30,'building level site EUI'!$E:$E,"&gt;"&amp;G30))</f>
        <v/>
      </c>
      <c r="I30" s="14" t="str">
        <f t="shared" si="1"/>
        <v/>
      </c>
      <c r="J30" s="18"/>
      <c r="K30" s="12" t="str">
        <f t="shared" si="2"/>
        <v/>
      </c>
      <c r="L30" s="10" t="str">
        <f>IF(K30="","",COUNTIFS('building level site EUI'!$B:$B,$A30,'building level site EUI'!$E:$E,"&gt;"&amp;K30))</f>
        <v/>
      </c>
      <c r="M30" s="14" t="str">
        <f t="shared" si="3"/>
        <v/>
      </c>
      <c r="N30" s="18">
        <v>0</v>
      </c>
      <c r="O30" s="12" t="str">
        <f t="shared" si="4"/>
        <v/>
      </c>
      <c r="P30" s="10" t="str">
        <f>IF(O30="","",COUNTIFS('building level site EUI'!$B:$B,$A30,'building level site EUI'!$E:$E,"&gt;"&amp;O30))</f>
        <v/>
      </c>
      <c r="Q30" s="14" t="str">
        <f t="shared" si="5"/>
        <v/>
      </c>
      <c r="R30" s="18"/>
      <c r="S30" s="12" t="str">
        <f t="shared" si="6"/>
        <v/>
      </c>
      <c r="T30" s="10" t="str">
        <f>IF(S30="","",COUNTIFS('building level site EUI'!$B:$B,$A30,'building level site EUI'!$E:$E,"&gt;"&amp;S30))</f>
        <v/>
      </c>
      <c r="U30" s="14" t="str">
        <f t="shared" si="7"/>
        <v/>
      </c>
      <c r="V30" s="18"/>
      <c r="W30" s="12" t="str">
        <f t="shared" si="8"/>
        <v/>
      </c>
      <c r="X30" s="10" t="str">
        <f>IF(W30="","",COUNTIFS('building level site EUI'!$B:$B,$A30,'building level site EUI'!$E:$E,"&gt;"&amp;W30))</f>
        <v/>
      </c>
      <c r="Y30" s="14" t="str">
        <f t="shared" si="9"/>
        <v/>
      </c>
      <c r="Z30" s="14" t="str">
        <f t="shared" si="10"/>
        <v/>
      </c>
    </row>
    <row r="31" spans="1:26" x14ac:dyDescent="0.25">
      <c r="A31" s="3" t="s">
        <v>906</v>
      </c>
      <c r="B31" s="10">
        <f>IF($A31="","",_xlfn.XLOOKUP("All covered buildings|"&amp;$A31,'baseline values'!$M:$M,'baseline values'!$C:$C,""))</f>
        <v>2</v>
      </c>
      <c r="C31" s="10">
        <f>IF($A31="","",_xlfn.XLOOKUP("All covered buildings|"&amp;$A31,'baseline values'!$M:$M,'baseline values'!$D:$D,""))</f>
        <v>2</v>
      </c>
      <c r="D31" s="16" t="s">
        <v>937</v>
      </c>
      <c r="E31" s="12">
        <f>IF($D31="CZ 5A median site EUI",_xlfn.XLOOKUP("All covered buildings|"&amp;$A31,'baseline values'!$M:$M,'baseline values'!$H:$H,""),IF($D31="CZ 5A 25th percentile site EUI",_xlfn.XLOOKUP("All covered buildings|"&amp;$A31,'baseline values'!$M:$M,'baseline values'!$G:$G,""),IF($D31="CZ 5A 75th percentile site EUI",_xlfn.XLOOKUP("All covered buildings|"&amp;$A31,'baseline values'!$M:$M,'baseline values'!$I:$I,""),IF($D31="Evanston median site EUI",_xlfn.XLOOKUP("All covered buildings|"&amp;$A31,'baseline values'!$M:$M,'baseline values'!$E:$E,""),IF($D31="Evanston mean site EUI",_xlfn.XLOOKUP("All covered buildings|"&amp;$A31,'baseline values'!$M:$M,'baseline values'!$F:$F,""),"")))))</f>
        <v>12.1</v>
      </c>
      <c r="F31" s="18"/>
      <c r="G31" s="12" t="str">
        <f t="shared" si="0"/>
        <v/>
      </c>
      <c r="H31" s="10" t="str">
        <f>IF(G31="","",COUNTIFS('building level site EUI'!$B:$B,$A31,'building level site EUI'!$E:$E,"&gt;"&amp;G31))</f>
        <v/>
      </c>
      <c r="I31" s="14" t="str">
        <f t="shared" si="1"/>
        <v/>
      </c>
      <c r="J31" s="18"/>
      <c r="K31" s="12" t="str">
        <f t="shared" si="2"/>
        <v/>
      </c>
      <c r="L31" s="10" t="str">
        <f>IF(K31="","",COUNTIFS('building level site EUI'!$B:$B,$A31,'building level site EUI'!$E:$E,"&gt;"&amp;K31))</f>
        <v/>
      </c>
      <c r="M31" s="14" t="str">
        <f t="shared" si="3"/>
        <v/>
      </c>
      <c r="N31" s="18">
        <v>0</v>
      </c>
      <c r="O31" s="12" t="str">
        <f t="shared" si="4"/>
        <v/>
      </c>
      <c r="P31" s="10" t="str">
        <f>IF(O31="","",COUNTIFS('building level site EUI'!$B:$B,$A31,'building level site EUI'!$E:$E,"&gt;"&amp;O31))</f>
        <v/>
      </c>
      <c r="Q31" s="14" t="str">
        <f t="shared" si="5"/>
        <v/>
      </c>
      <c r="R31" s="18"/>
      <c r="S31" s="12" t="str">
        <f t="shared" si="6"/>
        <v/>
      </c>
      <c r="T31" s="10" t="str">
        <f>IF(S31="","",COUNTIFS('building level site EUI'!$B:$B,$A31,'building level site EUI'!$E:$E,"&gt;"&amp;S31))</f>
        <v/>
      </c>
      <c r="U31" s="14" t="str">
        <f t="shared" si="7"/>
        <v/>
      </c>
      <c r="V31" s="18"/>
      <c r="W31" s="12" t="str">
        <f t="shared" si="8"/>
        <v/>
      </c>
      <c r="X31" s="10" t="str">
        <f>IF(W31="","",COUNTIFS('building level site EUI'!$B:$B,$A31,'building level site EUI'!$E:$E,"&gt;"&amp;W31))</f>
        <v/>
      </c>
      <c r="Y31" s="14" t="str">
        <f t="shared" si="9"/>
        <v/>
      </c>
      <c r="Z31" s="14" t="str">
        <f t="shared" si="10"/>
        <v/>
      </c>
    </row>
    <row r="32" spans="1:26" x14ac:dyDescent="0.25">
      <c r="A32" s="3" t="s">
        <v>251</v>
      </c>
      <c r="B32" s="10">
        <f>IF($A32="","",_xlfn.XLOOKUP("All covered buildings|"&amp;$A32,'baseline values'!$M:$M,'baseline values'!$C:$C,""))</f>
        <v>4</v>
      </c>
      <c r="C32" s="10">
        <f>IF($A32="","",_xlfn.XLOOKUP("All covered buildings|"&amp;$A32,'baseline values'!$M:$M,'baseline values'!$D:$D,""))</f>
        <v>11</v>
      </c>
      <c r="D32" s="16" t="s">
        <v>937</v>
      </c>
      <c r="E32" s="12">
        <f>IF($D32="CZ 5A median site EUI",_xlfn.XLOOKUP("All covered buildings|"&amp;$A32,'baseline values'!$M:$M,'baseline values'!$H:$H,""),IF($D32="CZ 5A 25th percentile site EUI",_xlfn.XLOOKUP("All covered buildings|"&amp;$A32,'baseline values'!$M:$M,'baseline values'!$G:$G,""),IF($D32="CZ 5A 75th percentile site EUI",_xlfn.XLOOKUP("All covered buildings|"&amp;$A32,'baseline values'!$M:$M,'baseline values'!$I:$I,""),IF($D32="Evanston median site EUI",_xlfn.XLOOKUP("All covered buildings|"&amp;$A32,'baseline values'!$M:$M,'baseline values'!$E:$E,""),IF($D32="Evanston mean site EUI",_xlfn.XLOOKUP("All covered buildings|"&amp;$A32,'baseline values'!$M:$M,'baseline values'!$F:$F,""),"")))))</f>
        <v>80.3</v>
      </c>
      <c r="F32" s="18"/>
      <c r="G32" s="12" t="str">
        <f t="shared" si="0"/>
        <v/>
      </c>
      <c r="H32" s="10" t="str">
        <f>IF(G32="","",COUNTIFS('building level site EUI'!$B:$B,$A32,'building level site EUI'!$E:$E,"&gt;"&amp;G32))</f>
        <v/>
      </c>
      <c r="I32" s="14" t="str">
        <f t="shared" si="1"/>
        <v/>
      </c>
      <c r="J32" s="18"/>
      <c r="K32" s="12" t="str">
        <f t="shared" si="2"/>
        <v/>
      </c>
      <c r="L32" s="10" t="str">
        <f>IF(K32="","",COUNTIFS('building level site EUI'!$B:$B,$A32,'building level site EUI'!$E:$E,"&gt;"&amp;K32))</f>
        <v/>
      </c>
      <c r="M32" s="14" t="str">
        <f t="shared" si="3"/>
        <v/>
      </c>
      <c r="N32" s="18">
        <v>0</v>
      </c>
      <c r="O32" s="12" t="str">
        <f t="shared" si="4"/>
        <v/>
      </c>
      <c r="P32" s="10" t="str">
        <f>IF(O32="","",COUNTIFS('building level site EUI'!$B:$B,$A32,'building level site EUI'!$E:$E,"&gt;"&amp;O32))</f>
        <v/>
      </c>
      <c r="Q32" s="14" t="str">
        <f t="shared" si="5"/>
        <v/>
      </c>
      <c r="R32" s="18"/>
      <c r="S32" s="12" t="str">
        <f t="shared" si="6"/>
        <v/>
      </c>
      <c r="T32" s="10" t="str">
        <f>IF(S32="","",COUNTIFS('building level site EUI'!$B:$B,$A32,'building level site EUI'!$E:$E,"&gt;"&amp;S32))</f>
        <v/>
      </c>
      <c r="U32" s="14" t="str">
        <f t="shared" si="7"/>
        <v/>
      </c>
      <c r="V32" s="18"/>
      <c r="W32" s="12" t="str">
        <f t="shared" si="8"/>
        <v/>
      </c>
      <c r="X32" s="10" t="str">
        <f>IF(W32="","",COUNTIFS('building level site EUI'!$B:$B,$A32,'building level site EUI'!$E:$E,"&gt;"&amp;W32))</f>
        <v/>
      </c>
      <c r="Y32" s="14" t="str">
        <f t="shared" si="9"/>
        <v/>
      </c>
      <c r="Z32" s="14" t="str">
        <f t="shared" si="10"/>
        <v/>
      </c>
    </row>
    <row r="33" spans="1:26" x14ac:dyDescent="0.25">
      <c r="A33" s="3" t="s">
        <v>153</v>
      </c>
      <c r="B33" s="10">
        <f>IF($A33="","",_xlfn.XLOOKUP("All covered buildings|"&amp;$A33,'baseline values'!$M:$M,'baseline values'!$C:$C,""))</f>
        <v>3</v>
      </c>
      <c r="C33" s="10">
        <f>IF($A33="","",_xlfn.XLOOKUP("All covered buildings|"&amp;$A33,'baseline values'!$M:$M,'baseline values'!$D:$D,""))</f>
        <v>8</v>
      </c>
      <c r="D33" s="16" t="s">
        <v>937</v>
      </c>
      <c r="E33" s="12">
        <f>IF($D33="CZ 5A median site EUI",_xlfn.XLOOKUP("All covered buildings|"&amp;$A33,'baseline values'!$M:$M,'baseline values'!$H:$H,""),IF($D33="CZ 5A 25th percentile site EUI",_xlfn.XLOOKUP("All covered buildings|"&amp;$A33,'baseline values'!$M:$M,'baseline values'!$G:$G,""),IF($D33="CZ 5A 75th percentile site EUI",_xlfn.XLOOKUP("All covered buildings|"&amp;$A33,'baseline values'!$M:$M,'baseline values'!$I:$I,""),IF($D33="Evanston median site EUI",_xlfn.XLOOKUP("All covered buildings|"&amp;$A33,'baseline values'!$M:$M,'baseline values'!$E:$E,""),IF($D33="Evanston mean site EUI",_xlfn.XLOOKUP("All covered buildings|"&amp;$A33,'baseline values'!$M:$M,'baseline values'!$F:$F,""),"")))))</f>
        <v>61.8</v>
      </c>
      <c r="F33" s="18"/>
      <c r="G33" s="12" t="str">
        <f t="shared" si="0"/>
        <v/>
      </c>
      <c r="H33" s="10" t="str">
        <f>IF(G33="","",COUNTIFS('building level site EUI'!$B:$B,$A33,'building level site EUI'!$E:$E,"&gt;"&amp;G33))</f>
        <v/>
      </c>
      <c r="I33" s="14" t="str">
        <f t="shared" si="1"/>
        <v/>
      </c>
      <c r="J33" s="18"/>
      <c r="K33" s="12" t="str">
        <f t="shared" si="2"/>
        <v/>
      </c>
      <c r="L33" s="10" t="str">
        <f>IF(K33="","",COUNTIFS('building level site EUI'!$B:$B,$A33,'building level site EUI'!$E:$E,"&gt;"&amp;K33))</f>
        <v/>
      </c>
      <c r="M33" s="14" t="str">
        <f t="shared" si="3"/>
        <v/>
      </c>
      <c r="N33" s="18">
        <v>0</v>
      </c>
      <c r="O33" s="12" t="str">
        <f t="shared" si="4"/>
        <v/>
      </c>
      <c r="P33" s="10" t="str">
        <f>IF(O33="","",COUNTIFS('building level site EUI'!$B:$B,$A33,'building level site EUI'!$E:$E,"&gt;"&amp;O33))</f>
        <v/>
      </c>
      <c r="Q33" s="14" t="str">
        <f t="shared" si="5"/>
        <v/>
      </c>
      <c r="R33" s="18"/>
      <c r="S33" s="12" t="str">
        <f t="shared" si="6"/>
        <v/>
      </c>
      <c r="T33" s="10" t="str">
        <f>IF(S33="","",COUNTIFS('building level site EUI'!$B:$B,$A33,'building level site EUI'!$E:$E,"&gt;"&amp;S33))</f>
        <v/>
      </c>
      <c r="U33" s="14" t="str">
        <f t="shared" si="7"/>
        <v/>
      </c>
      <c r="V33" s="18"/>
      <c r="W33" s="12" t="str">
        <f t="shared" si="8"/>
        <v/>
      </c>
      <c r="X33" s="10" t="str">
        <f>IF(W33="","",COUNTIFS('building level site EUI'!$B:$B,$A33,'building level site EUI'!$E:$E,"&gt;"&amp;W33))</f>
        <v/>
      </c>
      <c r="Y33" s="14" t="str">
        <f t="shared" si="9"/>
        <v/>
      </c>
      <c r="Z33" s="14" t="str">
        <f t="shared" si="10"/>
        <v/>
      </c>
    </row>
    <row r="34" spans="1:26" x14ac:dyDescent="0.25">
      <c r="A34" s="3" t="s">
        <v>394</v>
      </c>
      <c r="B34" s="10">
        <f>IF($A34="","",_xlfn.XLOOKUP("All covered buildings|"&amp;$A34,'baseline values'!$M:$M,'baseline values'!$C:$C,""))</f>
        <v>2</v>
      </c>
      <c r="C34" s="10">
        <f>IF($A34="","",_xlfn.XLOOKUP("All covered buildings|"&amp;$A34,'baseline values'!$M:$M,'baseline values'!$D:$D,""))</f>
        <v>5</v>
      </c>
      <c r="D34" s="16" t="s">
        <v>937</v>
      </c>
      <c r="E34" s="12">
        <f>IF($D34="CZ 5A median site EUI",_xlfn.XLOOKUP("All covered buildings|"&amp;$A34,'baseline values'!$M:$M,'baseline values'!$H:$H,""),IF($D34="CZ 5A 25th percentile site EUI",_xlfn.XLOOKUP("All covered buildings|"&amp;$A34,'baseline values'!$M:$M,'baseline values'!$G:$G,""),IF($D34="CZ 5A 75th percentile site EUI",_xlfn.XLOOKUP("All covered buildings|"&amp;$A34,'baseline values'!$M:$M,'baseline values'!$I:$I,""),IF($D34="Evanston median site EUI",_xlfn.XLOOKUP("All covered buildings|"&amp;$A34,'baseline values'!$M:$M,'baseline values'!$E:$E,""),IF($D34="Evanston mean site EUI",_xlfn.XLOOKUP("All covered buildings|"&amp;$A34,'baseline values'!$M:$M,'baseline values'!$F:$F,""),"")))))</f>
        <v>63.5</v>
      </c>
      <c r="F34" s="18"/>
      <c r="G34" s="12" t="str">
        <f t="shared" si="0"/>
        <v/>
      </c>
      <c r="H34" s="10" t="str">
        <f>IF(G34="","",COUNTIFS('building level site EUI'!$B:$B,$A34,'building level site EUI'!$E:$E,"&gt;"&amp;G34))</f>
        <v/>
      </c>
      <c r="I34" s="14" t="str">
        <f t="shared" si="1"/>
        <v/>
      </c>
      <c r="J34" s="18"/>
      <c r="K34" s="12" t="str">
        <f t="shared" si="2"/>
        <v/>
      </c>
      <c r="L34" s="10" t="str">
        <f>IF(K34="","",COUNTIFS('building level site EUI'!$B:$B,$A34,'building level site EUI'!$E:$E,"&gt;"&amp;K34))</f>
        <v/>
      </c>
      <c r="M34" s="14" t="str">
        <f t="shared" si="3"/>
        <v/>
      </c>
      <c r="N34" s="18">
        <v>0</v>
      </c>
      <c r="O34" s="12" t="str">
        <f t="shared" si="4"/>
        <v/>
      </c>
      <c r="P34" s="10" t="str">
        <f>IF(O34="","",COUNTIFS('building level site EUI'!$B:$B,$A34,'building level site EUI'!$E:$E,"&gt;"&amp;O34))</f>
        <v/>
      </c>
      <c r="Q34" s="14" t="str">
        <f t="shared" si="5"/>
        <v/>
      </c>
      <c r="R34" s="18"/>
      <c r="S34" s="12" t="str">
        <f t="shared" si="6"/>
        <v/>
      </c>
      <c r="T34" s="10" t="str">
        <f>IF(S34="","",COUNTIFS('building level site EUI'!$B:$B,$A34,'building level site EUI'!$E:$E,"&gt;"&amp;S34))</f>
        <v/>
      </c>
      <c r="U34" s="14" t="str">
        <f t="shared" si="7"/>
        <v/>
      </c>
      <c r="V34" s="18"/>
      <c r="W34" s="12" t="str">
        <f t="shared" si="8"/>
        <v/>
      </c>
      <c r="X34" s="10" t="str">
        <f>IF(W34="","",COUNTIFS('building level site EUI'!$B:$B,$A34,'building level site EUI'!$E:$E,"&gt;"&amp;W34))</f>
        <v/>
      </c>
      <c r="Y34" s="14" t="str">
        <f t="shared" si="9"/>
        <v/>
      </c>
      <c r="Z34" s="14" t="str">
        <f t="shared" si="10"/>
        <v/>
      </c>
    </row>
    <row r="35" spans="1:26" x14ac:dyDescent="0.25">
      <c r="A35" s="3" t="s">
        <v>48</v>
      </c>
      <c r="B35" s="10">
        <f>IF($A35="","",_xlfn.XLOOKUP("All covered buildings|"&amp;$A35,'baseline values'!$M:$M,'baseline values'!$C:$C,""))</f>
        <v>6</v>
      </c>
      <c r="C35" s="10">
        <f>IF($A35="","",_xlfn.XLOOKUP("All covered buildings|"&amp;$A35,'baseline values'!$M:$M,'baseline values'!$D:$D,""))</f>
        <v>15</v>
      </c>
      <c r="D35" s="16" t="s">
        <v>937</v>
      </c>
      <c r="E35" s="12">
        <f>IF($D35="CZ 5A median site EUI",_xlfn.XLOOKUP("All covered buildings|"&amp;$A35,'baseline values'!$M:$M,'baseline values'!$H:$H,""),IF($D35="CZ 5A 25th percentile site EUI",_xlfn.XLOOKUP("All covered buildings|"&amp;$A35,'baseline values'!$M:$M,'baseline values'!$G:$G,""),IF($D35="CZ 5A 75th percentile site EUI",_xlfn.XLOOKUP("All covered buildings|"&amp;$A35,'baseline values'!$M:$M,'baseline values'!$I:$I,""),IF($D35="Evanston median site EUI",_xlfn.XLOOKUP("All covered buildings|"&amp;$A35,'baseline values'!$M:$M,'baseline values'!$E:$E,""),IF($D35="Evanston mean site EUI",_xlfn.XLOOKUP("All covered buildings|"&amp;$A35,'baseline values'!$M:$M,'baseline values'!$F:$F,""),"")))))</f>
        <v>206.1</v>
      </c>
      <c r="F35" s="18"/>
      <c r="G35" s="12" t="str">
        <f t="shared" si="0"/>
        <v/>
      </c>
      <c r="H35" s="10" t="str">
        <f>IF(G35="","",COUNTIFS('building level site EUI'!$B:$B,$A35,'building level site EUI'!$E:$E,"&gt;"&amp;G35))</f>
        <v/>
      </c>
      <c r="I35" s="14" t="str">
        <f t="shared" si="1"/>
        <v/>
      </c>
      <c r="J35" s="18"/>
      <c r="K35" s="12" t="str">
        <f t="shared" si="2"/>
        <v/>
      </c>
      <c r="L35" s="10" t="str">
        <f>IF(K35="","",COUNTIFS('building level site EUI'!$B:$B,$A35,'building level site EUI'!$E:$E,"&gt;"&amp;K35))</f>
        <v/>
      </c>
      <c r="M35" s="14" t="str">
        <f t="shared" si="3"/>
        <v/>
      </c>
      <c r="N35" s="18">
        <v>0</v>
      </c>
      <c r="O35" s="12" t="str">
        <f t="shared" si="4"/>
        <v/>
      </c>
      <c r="P35" s="10" t="str">
        <f>IF(O35="","",COUNTIFS('building level site EUI'!$B:$B,$A35,'building level site EUI'!$E:$E,"&gt;"&amp;O35))</f>
        <v/>
      </c>
      <c r="Q35" s="14" t="str">
        <f t="shared" si="5"/>
        <v/>
      </c>
      <c r="R35" s="18"/>
      <c r="S35" s="12" t="str">
        <f t="shared" si="6"/>
        <v/>
      </c>
      <c r="T35" s="10" t="str">
        <f>IF(S35="","",COUNTIFS('building level site EUI'!$B:$B,$A35,'building level site EUI'!$E:$E,"&gt;"&amp;S35))</f>
        <v/>
      </c>
      <c r="U35" s="14" t="str">
        <f t="shared" si="7"/>
        <v/>
      </c>
      <c r="V35" s="18"/>
      <c r="W35" s="12" t="str">
        <f t="shared" si="8"/>
        <v/>
      </c>
      <c r="X35" s="10" t="str">
        <f>IF(W35="","",COUNTIFS('building level site EUI'!$B:$B,$A35,'building level site EUI'!$E:$E,"&gt;"&amp;W35))</f>
        <v/>
      </c>
      <c r="Y35" s="14" t="str">
        <f t="shared" si="9"/>
        <v/>
      </c>
      <c r="Z35" s="14" t="str">
        <f t="shared" si="10"/>
        <v/>
      </c>
    </row>
    <row r="36" spans="1:26" x14ac:dyDescent="0.25">
      <c r="A36" s="3" t="s">
        <v>131</v>
      </c>
      <c r="B36" s="10">
        <f>IF($A36="","",_xlfn.XLOOKUP("All covered buildings|"&amp;$A36,'baseline values'!$M:$M,'baseline values'!$C:$C,""))</f>
        <v>4</v>
      </c>
      <c r="C36" s="10">
        <f>IF($A36="","",_xlfn.XLOOKUP("All covered buildings|"&amp;$A36,'baseline values'!$M:$M,'baseline values'!$D:$D,""))</f>
        <v>11</v>
      </c>
      <c r="D36" s="16" t="s">
        <v>937</v>
      </c>
      <c r="E36" s="12">
        <f>IF($D36="CZ 5A median site EUI",_xlfn.XLOOKUP("All covered buildings|"&amp;$A36,'baseline values'!$M:$M,'baseline values'!$H:$H,""),IF($D36="CZ 5A 25th percentile site EUI",_xlfn.XLOOKUP("All covered buildings|"&amp;$A36,'baseline values'!$M:$M,'baseline values'!$G:$G,""),IF($D36="CZ 5A 75th percentile site EUI",_xlfn.XLOOKUP("All covered buildings|"&amp;$A36,'baseline values'!$M:$M,'baseline values'!$I:$I,""),IF($D36="Evanston median site EUI",_xlfn.XLOOKUP("All covered buildings|"&amp;$A36,'baseline values'!$M:$M,'baseline values'!$E:$E,""),IF($D36="Evanston mean site EUI",_xlfn.XLOOKUP("All covered buildings|"&amp;$A36,'baseline values'!$M:$M,'baseline values'!$F:$F,""),"")))))</f>
        <v>66.599999999999994</v>
      </c>
      <c r="F36" s="18"/>
      <c r="G36" s="12" t="str">
        <f t="shared" si="0"/>
        <v/>
      </c>
      <c r="H36" s="10" t="str">
        <f>IF(G36="","",COUNTIFS('building level site EUI'!$B:$B,$A36,'building level site EUI'!$E:$E,"&gt;"&amp;G36))</f>
        <v/>
      </c>
      <c r="I36" s="14" t="str">
        <f t="shared" si="1"/>
        <v/>
      </c>
      <c r="J36" s="18"/>
      <c r="K36" s="12" t="str">
        <f t="shared" si="2"/>
        <v/>
      </c>
      <c r="L36" s="10" t="str">
        <f>IF(K36="","",COUNTIFS('building level site EUI'!$B:$B,$A36,'building level site EUI'!$E:$E,"&gt;"&amp;K36))</f>
        <v/>
      </c>
      <c r="M36" s="14" t="str">
        <f t="shared" si="3"/>
        <v/>
      </c>
      <c r="N36" s="18">
        <v>0</v>
      </c>
      <c r="O36" s="12" t="str">
        <f t="shared" si="4"/>
        <v/>
      </c>
      <c r="P36" s="10" t="str">
        <f>IF(O36="","",COUNTIFS('building level site EUI'!$B:$B,$A36,'building level site EUI'!$E:$E,"&gt;"&amp;O36))</f>
        <v/>
      </c>
      <c r="Q36" s="14" t="str">
        <f t="shared" si="5"/>
        <v/>
      </c>
      <c r="R36" s="18"/>
      <c r="S36" s="12" t="str">
        <f t="shared" si="6"/>
        <v/>
      </c>
      <c r="T36" s="10" t="str">
        <f>IF(S36="","",COUNTIFS('building level site EUI'!$B:$B,$A36,'building level site EUI'!$E:$E,"&gt;"&amp;S36))</f>
        <v/>
      </c>
      <c r="U36" s="14" t="str">
        <f t="shared" si="7"/>
        <v/>
      </c>
      <c r="V36" s="18"/>
      <c r="W36" s="12" t="str">
        <f t="shared" si="8"/>
        <v/>
      </c>
      <c r="X36" s="10" t="str">
        <f>IF(W36="","",COUNTIFS('building level site EUI'!$B:$B,$A36,'building level site EUI'!$E:$E,"&gt;"&amp;W36))</f>
        <v/>
      </c>
      <c r="Y36" s="14" t="str">
        <f t="shared" si="9"/>
        <v/>
      </c>
      <c r="Z36" s="14" t="str">
        <f t="shared" si="10"/>
        <v/>
      </c>
    </row>
    <row r="37" spans="1:26" x14ac:dyDescent="0.25">
      <c r="A37" s="3" t="s">
        <v>157</v>
      </c>
      <c r="B37" s="10">
        <f>IF($A37="","",_xlfn.XLOOKUP("All covered buildings|"&amp;$A37,'baseline values'!$M:$M,'baseline values'!$C:$C,""))</f>
        <v>1</v>
      </c>
      <c r="C37" s="10">
        <f>IF($A37="","",_xlfn.XLOOKUP("All covered buildings|"&amp;$A37,'baseline values'!$M:$M,'baseline values'!$D:$D,""))</f>
        <v>4</v>
      </c>
      <c r="D37" s="16" t="s">
        <v>934</v>
      </c>
      <c r="E37" s="12">
        <f>IF($D37="CZ 5A median site EUI",_xlfn.XLOOKUP("All covered buildings|"&amp;$A37,'baseline values'!$M:$M,'baseline values'!$H:$H,""),IF($D37="CZ 5A 25th percentile site EUI",_xlfn.XLOOKUP("All covered buildings|"&amp;$A37,'baseline values'!$M:$M,'baseline values'!$G:$G,""),IF($D37="CZ 5A 75th percentile site EUI",_xlfn.XLOOKUP("All covered buildings|"&amp;$A37,'baseline values'!$M:$M,'baseline values'!$I:$I,""),IF($D37="Evanston median site EUI",_xlfn.XLOOKUP("All covered buildings|"&amp;$A37,'baseline values'!$M:$M,'baseline values'!$E:$E,""),IF($D37="Evanston mean site EUI",_xlfn.XLOOKUP("All covered buildings|"&amp;$A37,'baseline values'!$M:$M,'baseline values'!$F:$F,""),"")))))</f>
        <v>129.9</v>
      </c>
      <c r="F37" s="18">
        <v>0</v>
      </c>
      <c r="G37" s="12">
        <f t="shared" si="0"/>
        <v>129.9</v>
      </c>
      <c r="H37" s="10">
        <f>IF(G37="","",COUNTIFS('building level site EUI'!$B:$B,$A37,'building level site EUI'!$E:$E,"&gt;"&amp;G37))</f>
        <v>0</v>
      </c>
      <c r="I37" s="14">
        <f t="shared" si="1"/>
        <v>0</v>
      </c>
      <c r="J37" s="18"/>
      <c r="K37" s="12" t="str">
        <f t="shared" si="2"/>
        <v/>
      </c>
      <c r="L37" s="10" t="str">
        <f>IF(K37="","",COUNTIFS('building level site EUI'!$B:$B,$A37,'building level site EUI'!$E:$E,"&gt;"&amp;K37))</f>
        <v/>
      </c>
      <c r="M37" s="14" t="str">
        <f t="shared" si="3"/>
        <v/>
      </c>
      <c r="N37" s="18">
        <v>0</v>
      </c>
      <c r="O37" s="12" t="str">
        <f t="shared" si="4"/>
        <v/>
      </c>
      <c r="P37" s="10" t="str">
        <f>IF(O37="","",COUNTIFS('building level site EUI'!$B:$B,$A37,'building level site EUI'!$E:$E,"&gt;"&amp;O37))</f>
        <v/>
      </c>
      <c r="Q37" s="14" t="str">
        <f t="shared" si="5"/>
        <v/>
      </c>
      <c r="R37" s="18"/>
      <c r="S37" s="12" t="str">
        <f t="shared" si="6"/>
        <v/>
      </c>
      <c r="T37" s="10" t="str">
        <f>IF(S37="","",COUNTIFS('building level site EUI'!$B:$B,$A37,'building level site EUI'!$E:$E,"&gt;"&amp;S37))</f>
        <v/>
      </c>
      <c r="U37" s="14" t="str">
        <f t="shared" si="7"/>
        <v/>
      </c>
      <c r="V37" s="18"/>
      <c r="W37" s="12" t="str">
        <f t="shared" si="8"/>
        <v/>
      </c>
      <c r="X37" s="10" t="str">
        <f>IF(W37="","",COUNTIFS('building level site EUI'!$B:$B,$A37,'building level site EUI'!$E:$E,"&gt;"&amp;W37))</f>
        <v/>
      </c>
      <c r="Y37" s="14" t="str">
        <f t="shared" si="9"/>
        <v/>
      </c>
      <c r="Z37" s="14" t="str">
        <f t="shared" si="10"/>
        <v/>
      </c>
    </row>
    <row r="38" spans="1:26" ht="15.75" thickBot="1" x14ac:dyDescent="0.3">
      <c r="A38" s="9" t="s">
        <v>271</v>
      </c>
      <c r="B38" s="11">
        <f>IF($A38="","",_xlfn.XLOOKUP("All covered buildings|"&amp;$A38,'baseline values'!$M:$M,'baseline values'!$C:$C,""))</f>
        <v>12</v>
      </c>
      <c r="C38" s="11">
        <f>IF($A38="","",_xlfn.XLOOKUP("All covered buildings|"&amp;$A38,'baseline values'!$M:$M,'baseline values'!$D:$D,""))</f>
        <v>19</v>
      </c>
      <c r="D38" s="17" t="s">
        <v>937</v>
      </c>
      <c r="E38" s="13">
        <f>IF($D38="CZ 5A median site EUI",_xlfn.XLOOKUP("All covered buildings|"&amp;$A38,'baseline values'!$M:$M,'baseline values'!$H:$H,""),IF($D38="CZ 5A 25th percentile site EUI",_xlfn.XLOOKUP("All covered buildings|"&amp;$A38,'baseline values'!$M:$M,'baseline values'!$G:$G,""),IF($D38="CZ 5A 75th percentile site EUI",_xlfn.XLOOKUP("All covered buildings|"&amp;$A38,'baseline values'!$M:$M,'baseline values'!$I:$I,""),IF($D38="Evanston median site EUI",_xlfn.XLOOKUP("All covered buildings|"&amp;$A38,'baseline values'!$M:$M,'baseline values'!$E:$E,""),IF($D38="Evanston mean site EUI",_xlfn.XLOOKUP("All covered buildings|"&amp;$A38,'baseline values'!$M:$M,'baseline values'!$F:$F,""),"")))))</f>
        <v>46.3</v>
      </c>
      <c r="F38" s="19"/>
      <c r="G38" s="13" t="str">
        <f t="shared" si="0"/>
        <v/>
      </c>
      <c r="H38" s="11" t="str">
        <f>IF(G38="","",COUNTIFS('building level site EUI'!$B:$B,$A38,'building level site EUI'!$E:$E,"&gt;"&amp;G38))</f>
        <v/>
      </c>
      <c r="I38" s="15" t="str">
        <f t="shared" si="1"/>
        <v/>
      </c>
      <c r="J38" s="19"/>
      <c r="K38" s="13" t="str">
        <f t="shared" si="2"/>
        <v/>
      </c>
      <c r="L38" s="11" t="str">
        <f>IF(K38="","",COUNTIFS('building level site EUI'!$B:$B,$A38,'building level site EUI'!$E:$E,"&gt;"&amp;K38))</f>
        <v/>
      </c>
      <c r="M38" s="15" t="str">
        <f t="shared" si="3"/>
        <v/>
      </c>
      <c r="N38" s="19">
        <v>0</v>
      </c>
      <c r="O38" s="13" t="str">
        <f t="shared" si="4"/>
        <v/>
      </c>
      <c r="P38" s="11" t="str">
        <f>IF(O38="","",COUNTIFS('building level site EUI'!$B:$B,$A38,'building level site EUI'!$E:$E,"&gt;"&amp;O38))</f>
        <v/>
      </c>
      <c r="Q38" s="15" t="str">
        <f t="shared" si="5"/>
        <v/>
      </c>
      <c r="R38" s="19"/>
      <c r="S38" s="13" t="str">
        <f t="shared" si="6"/>
        <v/>
      </c>
      <c r="T38" s="11" t="str">
        <f>IF(S38="","",COUNTIFS('building level site EUI'!$B:$B,$A38,'building level site EUI'!$E:$E,"&gt;"&amp;S38))</f>
        <v/>
      </c>
      <c r="U38" s="15" t="str">
        <f t="shared" si="7"/>
        <v/>
      </c>
      <c r="V38" s="19"/>
      <c r="W38" s="13" t="str">
        <f t="shared" si="8"/>
        <v/>
      </c>
      <c r="X38" s="11" t="str">
        <f>IF(W38="","",COUNTIFS('building level site EUI'!$B:$B,$A38,'building level site EUI'!$E:$E,"&gt;"&amp;W38))</f>
        <v/>
      </c>
      <c r="Y38" s="15" t="str">
        <f t="shared" si="9"/>
        <v/>
      </c>
      <c r="Z38" s="15" t="str">
        <f t="shared" si="10"/>
        <v/>
      </c>
    </row>
  </sheetData>
  <sheetProtection algorithmName="SHA-512" hashValue="ctjsgr6fsJzKSx2eaZpaS1lA2qN0Y+fdQ47zTITj5ZxexuzPaRypQYemKkztw7eX0nx48yW8ZlMZhucGW5kMvQ==" saltValue="1EFH+H+ypMCa/4k6P+gryg==" spinCount="100000" sheet="1" objects="1" scenarios="1" autoFilter="0"/>
  <autoFilter ref="A1:Z38" xr:uid="{00000000-0001-0000-0C00-000000000000}"/>
  <conditionalFormatting sqref="F2:F38">
    <cfRule type="expression" dxfId="9" priority="5">
      <formula>SUM($F2)&gt;100%</formula>
    </cfRule>
    <cfRule type="expression" dxfId="8" priority="6">
      <formula>SUM($F2)&gt;100%</formula>
    </cfRule>
  </conditionalFormatting>
  <conditionalFormatting sqref="J2:J38">
    <cfRule type="expression" dxfId="7" priority="4">
      <formula>SUM($F2,$J2)&gt;100%</formula>
    </cfRule>
    <cfRule type="expression" dxfId="6" priority="7">
      <formula>SUM($F2,$J2)&gt;100%</formula>
    </cfRule>
  </conditionalFormatting>
  <conditionalFormatting sqref="N2:N38">
    <cfRule type="expression" dxfId="5" priority="3">
      <formula>SUM($F2,$J2,$N2)&gt;100%</formula>
    </cfRule>
    <cfRule type="expression" dxfId="4" priority="8">
      <formula>SUM($F2,$J2,$N2)&gt;100%</formula>
    </cfRule>
  </conditionalFormatting>
  <conditionalFormatting sqref="R2:R38">
    <cfRule type="expression" dxfId="3" priority="2">
      <formula>SUM($F2,$J2,$N2,$R2)&gt;100%</formula>
    </cfRule>
    <cfRule type="expression" dxfId="2" priority="9">
      <formula>SUM($F2,$J2,$N2,$R2)&gt;100%</formula>
    </cfRule>
  </conditionalFormatting>
  <conditionalFormatting sqref="V2:V38">
    <cfRule type="expression" dxfId="1" priority="1">
      <formula>SUM($F2,$J2,$N2,$R2,$V2)&gt;100%</formula>
    </cfRule>
    <cfRule type="expression" dxfId="0" priority="10">
      <formula>SUM($F2,$J2,$N2,$R2,$V2)&gt;100%</formula>
    </cfRule>
  </conditionalFormatting>
  <dataValidations count="1">
    <dataValidation type="list" allowBlank="1" sqref="D2:D38" xr:uid="{A88B1833-A71C-46D9-B5A5-A64C52CCC42D}">
      <formula1>"CZ 5A median site EUI,CZ 5A 25th percentile site EUI,CZ 5A 75th percentile site EUI,Evanston median site EUI,Evanston mean site EUI"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annual site EUI clean</vt:lpstr>
      <vt:lpstr>flagged site EUI outliers</vt:lpstr>
      <vt:lpstr>building level site EUI</vt:lpstr>
      <vt:lpstr>stats with outliers</vt:lpstr>
      <vt:lpstr>stats without outliers</vt:lpstr>
      <vt:lpstr>baseline values</vt:lpstr>
      <vt:lpstr>Site EUI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Haider Attiq</dc:creator>
  <cp:lastModifiedBy>Martin, Gabriela</cp:lastModifiedBy>
  <dcterms:created xsi:type="dcterms:W3CDTF">2026-08-17T20:36:52Z</dcterms:created>
  <dcterms:modified xsi:type="dcterms:W3CDTF">2026-08-18T13:44:26Z</dcterms:modified>
</cp:coreProperties>
</file>